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600" windowHeight="11430"/>
  </bookViews>
  <sheets>
    <sheet name="K18XDD,XDC" sheetId="2" r:id="rId1"/>
  </sheets>
  <externalReferences>
    <externalReference r:id="rId2"/>
  </externalReferences>
  <definedNames>
    <definedName name="_xlnm._FilterDatabase" localSheetId="0" hidden="1">'K18XDD,XDC'!$A$5:$XEE$5</definedName>
    <definedName name="_xlnm.Print_Titles" localSheetId="0">'K18XDD,XDC'!$1:$5</definedName>
  </definedNames>
  <calcPr calcId="144525"/>
</workbook>
</file>

<file path=xl/calcChain.xml><?xml version="1.0" encoding="utf-8"?>
<calcChain xmlns="http://schemas.openxmlformats.org/spreadsheetml/2006/main">
  <c r="N13" i="2" l="1"/>
  <c r="J105" i="2" l="1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7" i="2"/>
  <c r="K105" i="2" l="1"/>
  <c r="P105" i="2"/>
  <c r="O105" i="2"/>
  <c r="N105" i="2"/>
  <c r="K104" i="2"/>
  <c r="N104" i="2"/>
  <c r="P104" i="2"/>
  <c r="O104" i="2"/>
  <c r="K103" i="2"/>
  <c r="N103" i="2"/>
  <c r="P103" i="2"/>
  <c r="O103" i="2"/>
  <c r="K102" i="2"/>
  <c r="N102" i="2"/>
  <c r="P102" i="2"/>
  <c r="O102" i="2"/>
  <c r="K101" i="2"/>
  <c r="O101" i="2"/>
  <c r="N101" i="2"/>
  <c r="P101" i="2"/>
  <c r="K100" i="2"/>
  <c r="P100" i="2"/>
  <c r="O100" i="2"/>
  <c r="N100" i="2"/>
  <c r="K99" i="2"/>
  <c r="O99" i="2"/>
  <c r="N99" i="2"/>
  <c r="P99" i="2"/>
  <c r="K98" i="2"/>
  <c r="P98" i="2"/>
  <c r="O98" i="2"/>
  <c r="N98" i="2"/>
  <c r="P97" i="2"/>
  <c r="O97" i="2"/>
  <c r="N97" i="2"/>
  <c r="O96" i="2"/>
  <c r="N96" i="2"/>
  <c r="P96" i="2"/>
  <c r="N95" i="2"/>
  <c r="P95" i="2"/>
  <c r="O95" i="2"/>
  <c r="N94" i="2"/>
  <c r="P94" i="2"/>
  <c r="O94" i="2"/>
  <c r="K97" i="2"/>
  <c r="K96" i="2"/>
  <c r="K95" i="2"/>
  <c r="K94" i="2"/>
  <c r="O93" i="2"/>
  <c r="P93" i="2"/>
  <c r="O92" i="2"/>
  <c r="P92" i="2"/>
  <c r="O91" i="2"/>
  <c r="P91" i="2"/>
  <c r="O90" i="2"/>
  <c r="P90" i="2"/>
  <c r="K93" i="2"/>
  <c r="N93" i="2"/>
  <c r="K92" i="2"/>
  <c r="N92" i="2"/>
  <c r="K91" i="2"/>
  <c r="N91" i="2"/>
  <c r="K90" i="2"/>
  <c r="N90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6" i="2"/>
  <c r="I107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O53" i="2" l="1"/>
  <c r="P53" i="2"/>
  <c r="N53" i="2"/>
  <c r="N89" i="2"/>
  <c r="P89" i="2"/>
  <c r="O89" i="2"/>
  <c r="N88" i="2"/>
  <c r="P88" i="2"/>
  <c r="O88" i="2"/>
  <c r="N87" i="2"/>
  <c r="P87" i="2"/>
  <c r="O87" i="2"/>
  <c r="N86" i="2"/>
  <c r="P86" i="2"/>
  <c r="O86" i="2"/>
  <c r="N85" i="2"/>
  <c r="P85" i="2"/>
  <c r="O85" i="2"/>
  <c r="N84" i="2"/>
  <c r="P84" i="2"/>
  <c r="O84" i="2"/>
  <c r="N83" i="2"/>
  <c r="P83" i="2"/>
  <c r="O83" i="2"/>
  <c r="N82" i="2"/>
  <c r="P82" i="2"/>
  <c r="O82" i="2"/>
  <c r="N81" i="2"/>
  <c r="P81" i="2"/>
  <c r="O81" i="2"/>
  <c r="N80" i="2"/>
  <c r="P80" i="2"/>
  <c r="O80" i="2"/>
  <c r="N79" i="2"/>
  <c r="P79" i="2"/>
  <c r="O79" i="2"/>
  <c r="N78" i="2"/>
  <c r="P78" i="2"/>
  <c r="O78" i="2"/>
  <c r="N77" i="2"/>
  <c r="P77" i="2"/>
  <c r="O77" i="2"/>
  <c r="N76" i="2"/>
  <c r="P76" i="2"/>
  <c r="O76" i="2"/>
  <c r="N75" i="2"/>
  <c r="P75" i="2"/>
  <c r="O75" i="2"/>
  <c r="N74" i="2"/>
  <c r="P74" i="2"/>
  <c r="O74" i="2"/>
  <c r="N73" i="2"/>
  <c r="P73" i="2"/>
  <c r="O73" i="2"/>
  <c r="N72" i="2"/>
  <c r="P72" i="2"/>
  <c r="O72" i="2"/>
  <c r="N71" i="2"/>
  <c r="P71" i="2"/>
  <c r="O71" i="2"/>
  <c r="N70" i="2"/>
  <c r="P70" i="2"/>
  <c r="O70" i="2"/>
  <c r="N69" i="2"/>
  <c r="P69" i="2"/>
  <c r="O69" i="2"/>
  <c r="N68" i="2"/>
  <c r="P68" i="2"/>
  <c r="O68" i="2"/>
  <c r="N67" i="2"/>
  <c r="P67" i="2"/>
  <c r="O67" i="2"/>
  <c r="N66" i="2"/>
  <c r="P66" i="2"/>
  <c r="O66" i="2"/>
  <c r="N65" i="2"/>
  <c r="P65" i="2"/>
  <c r="O65" i="2"/>
  <c r="N64" i="2"/>
  <c r="P64" i="2"/>
  <c r="O64" i="2"/>
  <c r="N63" i="2"/>
  <c r="P63" i="2"/>
  <c r="O63" i="2"/>
  <c r="N62" i="2"/>
  <c r="P62" i="2"/>
  <c r="O62" i="2"/>
  <c r="N61" i="2"/>
  <c r="P61" i="2"/>
  <c r="O61" i="2"/>
  <c r="N60" i="2"/>
  <c r="P60" i="2"/>
  <c r="O60" i="2"/>
  <c r="N59" i="2"/>
  <c r="P59" i="2"/>
  <c r="O59" i="2"/>
  <c r="N58" i="2"/>
  <c r="P58" i="2"/>
  <c r="O58" i="2"/>
  <c r="N57" i="2"/>
  <c r="P57" i="2"/>
  <c r="O57" i="2"/>
  <c r="N56" i="2"/>
  <c r="P56" i="2"/>
  <c r="O56" i="2"/>
  <c r="N55" i="2"/>
  <c r="P55" i="2"/>
  <c r="O55" i="2"/>
  <c r="N54" i="2"/>
  <c r="P54" i="2"/>
  <c r="O54" i="2"/>
  <c r="K64" i="2" l="1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L67" i="2"/>
  <c r="L71" i="2"/>
  <c r="L75" i="2"/>
  <c r="L79" i="2"/>
  <c r="L83" i="2"/>
  <c r="L87" i="2"/>
  <c r="L64" i="2"/>
  <c r="L68" i="2"/>
  <c r="L72" i="2"/>
  <c r="L76" i="2"/>
  <c r="L80" i="2"/>
  <c r="L84" i="2"/>
  <c r="L88" i="2"/>
  <c r="L65" i="2"/>
  <c r="L69" i="2"/>
  <c r="L73" i="2"/>
  <c r="L77" i="2"/>
  <c r="L81" i="2"/>
  <c r="L85" i="2"/>
  <c r="L89" i="2"/>
  <c r="L66" i="2"/>
  <c r="L70" i="2"/>
  <c r="L74" i="2"/>
  <c r="L78" i="2"/>
  <c r="L82" i="2"/>
  <c r="L86" i="2"/>
  <c r="K63" i="2" l="1"/>
  <c r="L63" i="2"/>
  <c r="K62" i="2" l="1"/>
  <c r="L62" i="2"/>
  <c r="K61" i="2" l="1"/>
  <c r="L61" i="2"/>
  <c r="K60" i="2" l="1"/>
  <c r="L60" i="2"/>
  <c r="K59" i="2" l="1"/>
  <c r="L59" i="2"/>
  <c r="K58" i="2" l="1"/>
  <c r="L58" i="2"/>
  <c r="K57" i="2" l="1"/>
  <c r="L57" i="2"/>
  <c r="K56" i="2" l="1"/>
  <c r="L56" i="2"/>
  <c r="K55" i="2" l="1"/>
  <c r="L55" i="2"/>
  <c r="K54" i="2" l="1"/>
  <c r="L54" i="2"/>
  <c r="K53" i="2" l="1"/>
  <c r="L53" i="2"/>
  <c r="P52" i="2" l="1"/>
  <c r="N52" i="2"/>
  <c r="O52" i="2"/>
  <c r="K52" i="2"/>
  <c r="K51" i="2"/>
  <c r="L51" i="2"/>
  <c r="L52" i="2"/>
  <c r="O51" i="2" l="1"/>
  <c r="P51" i="2"/>
  <c r="N51" i="2"/>
  <c r="P50" i="2" l="1"/>
  <c r="N50" i="2"/>
  <c r="O50" i="2"/>
  <c r="K50" i="2"/>
  <c r="L50" i="2"/>
  <c r="O49" i="2" l="1"/>
  <c r="P49" i="2"/>
  <c r="N49" i="2"/>
  <c r="K49" i="2"/>
  <c r="L49" i="2"/>
  <c r="P48" i="2" l="1"/>
  <c r="N48" i="2"/>
  <c r="O48" i="2"/>
  <c r="K48" i="2"/>
  <c r="L48" i="2"/>
  <c r="O47" i="2" l="1"/>
  <c r="P47" i="2"/>
  <c r="N47" i="2"/>
  <c r="K47" i="2"/>
  <c r="L47" i="2"/>
  <c r="P46" i="2" l="1"/>
  <c r="N46" i="2"/>
  <c r="O46" i="2"/>
  <c r="K46" i="2"/>
  <c r="L46" i="2"/>
  <c r="O45" i="2" l="1"/>
  <c r="P45" i="2"/>
  <c r="N45" i="2"/>
  <c r="K45" i="2"/>
  <c r="L45" i="2"/>
  <c r="K44" i="2" l="1"/>
  <c r="P44" i="2"/>
  <c r="N44" i="2"/>
  <c r="O44" i="2"/>
  <c r="L44" i="2"/>
  <c r="O43" i="2" l="1"/>
  <c r="P43" i="2"/>
  <c r="N43" i="2"/>
  <c r="K43" i="2"/>
  <c r="L43" i="2"/>
  <c r="P42" i="2" l="1"/>
  <c r="N42" i="2"/>
  <c r="O42" i="2"/>
  <c r="K42" i="2"/>
  <c r="L42" i="2"/>
  <c r="O41" i="2" l="1"/>
  <c r="P41" i="2"/>
  <c r="N41" i="2"/>
  <c r="K41" i="2"/>
  <c r="L41" i="2"/>
  <c r="P40" i="2" l="1"/>
  <c r="N40" i="2"/>
  <c r="O40" i="2"/>
  <c r="K40" i="2"/>
  <c r="L40" i="2"/>
  <c r="O39" i="2" l="1"/>
  <c r="P39" i="2"/>
  <c r="N39" i="2"/>
  <c r="K39" i="2"/>
  <c r="L39" i="2"/>
  <c r="P38" i="2" l="1"/>
  <c r="N38" i="2"/>
  <c r="O38" i="2"/>
  <c r="K38" i="2"/>
  <c r="L38" i="2"/>
  <c r="O37" i="2" l="1"/>
  <c r="P37" i="2"/>
  <c r="N37" i="2"/>
  <c r="K37" i="2"/>
  <c r="L37" i="2"/>
  <c r="P36" i="2" l="1"/>
  <c r="N36" i="2"/>
  <c r="O36" i="2"/>
  <c r="K36" i="2"/>
  <c r="L36" i="2"/>
  <c r="O35" i="2" l="1"/>
  <c r="P35" i="2"/>
  <c r="N35" i="2"/>
  <c r="K35" i="2"/>
  <c r="L35" i="2"/>
  <c r="P34" i="2" l="1"/>
  <c r="N34" i="2"/>
  <c r="O34" i="2"/>
  <c r="K34" i="2"/>
  <c r="L34" i="2"/>
  <c r="O33" i="2" l="1"/>
  <c r="P33" i="2"/>
  <c r="N33" i="2"/>
  <c r="K33" i="2"/>
  <c r="L33" i="2"/>
  <c r="P32" i="2" l="1"/>
  <c r="N32" i="2"/>
  <c r="O32" i="2"/>
  <c r="K32" i="2"/>
  <c r="L32" i="2"/>
  <c r="O31" i="2" l="1"/>
  <c r="P31" i="2"/>
  <c r="N31" i="2"/>
  <c r="K31" i="2"/>
  <c r="L31" i="2"/>
  <c r="P30" i="2" l="1"/>
  <c r="N30" i="2"/>
  <c r="O30" i="2"/>
  <c r="K30" i="2"/>
  <c r="L30" i="2"/>
  <c r="O29" i="2" l="1"/>
  <c r="P29" i="2"/>
  <c r="N29" i="2"/>
  <c r="K29" i="2"/>
  <c r="L29" i="2"/>
  <c r="P28" i="2" l="1"/>
  <c r="N28" i="2"/>
  <c r="O28" i="2"/>
  <c r="K28" i="2"/>
  <c r="L28" i="2"/>
  <c r="O27" i="2" l="1"/>
  <c r="P27" i="2"/>
  <c r="N27" i="2"/>
  <c r="K27" i="2"/>
  <c r="L27" i="2"/>
  <c r="P26" i="2" l="1"/>
  <c r="N26" i="2"/>
  <c r="O26" i="2"/>
  <c r="K26" i="2"/>
  <c r="L26" i="2"/>
  <c r="O25" i="2" l="1"/>
  <c r="P25" i="2"/>
  <c r="N25" i="2"/>
  <c r="K25" i="2"/>
  <c r="L25" i="2"/>
  <c r="P24" i="2" l="1"/>
  <c r="N24" i="2"/>
  <c r="O24" i="2"/>
  <c r="K24" i="2"/>
  <c r="L24" i="2"/>
  <c r="O23" i="2" l="1"/>
  <c r="P23" i="2"/>
  <c r="N23" i="2"/>
  <c r="K23" i="2"/>
  <c r="L23" i="2"/>
  <c r="P22" i="2" l="1"/>
  <c r="N22" i="2"/>
  <c r="O22" i="2"/>
  <c r="K22" i="2"/>
  <c r="L22" i="2"/>
  <c r="O21" i="2" l="1"/>
  <c r="P21" i="2"/>
  <c r="N21" i="2"/>
  <c r="K21" i="2"/>
  <c r="L21" i="2"/>
  <c r="P20" i="2" l="1"/>
  <c r="N20" i="2"/>
  <c r="O20" i="2"/>
  <c r="K20" i="2"/>
  <c r="L20" i="2"/>
  <c r="O19" i="2" l="1"/>
  <c r="P19" i="2"/>
  <c r="N19" i="2"/>
  <c r="K19" i="2"/>
  <c r="L19" i="2"/>
  <c r="P18" i="2" l="1"/>
  <c r="N18" i="2"/>
  <c r="O18" i="2"/>
  <c r="K18" i="2"/>
  <c r="L18" i="2"/>
  <c r="O17" i="2" l="1"/>
  <c r="P17" i="2"/>
  <c r="N17" i="2"/>
  <c r="K17" i="2"/>
  <c r="L17" i="2"/>
  <c r="P16" i="2" l="1"/>
  <c r="N16" i="2"/>
  <c r="O16" i="2"/>
  <c r="K16" i="2"/>
  <c r="L16" i="2"/>
  <c r="O15" i="2" l="1"/>
  <c r="P15" i="2"/>
  <c r="N15" i="2"/>
  <c r="K15" i="2"/>
  <c r="L15" i="2"/>
  <c r="P14" i="2" l="1"/>
  <c r="N14" i="2"/>
  <c r="O14" i="2"/>
  <c r="K14" i="2"/>
  <c r="L14" i="2"/>
  <c r="O13" i="2" l="1"/>
  <c r="P13" i="2"/>
  <c r="K13" i="2"/>
  <c r="L13" i="2"/>
  <c r="K12" i="2" l="1"/>
  <c r="P12" i="2"/>
  <c r="N12" i="2"/>
  <c r="O12" i="2"/>
  <c r="L12" i="2"/>
  <c r="O11" i="2" l="1"/>
  <c r="P11" i="2"/>
  <c r="N11" i="2"/>
  <c r="K11" i="2"/>
  <c r="L11" i="2"/>
  <c r="P10" i="2" l="1"/>
  <c r="N10" i="2"/>
  <c r="O10" i="2"/>
  <c r="K10" i="2"/>
  <c r="L10" i="2"/>
  <c r="O9" i="2" l="1"/>
  <c r="P9" i="2"/>
  <c r="N9" i="2"/>
  <c r="K9" i="2"/>
  <c r="L9" i="2"/>
  <c r="P8" i="2" l="1"/>
  <c r="N8" i="2"/>
  <c r="O8" i="2"/>
  <c r="K8" i="2"/>
  <c r="N7" i="2"/>
  <c r="L8" i="2"/>
  <c r="O7" i="2" l="1"/>
  <c r="P7" i="2"/>
  <c r="K7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L7" i="2"/>
  <c r="K6" i="2" l="1"/>
  <c r="N6" i="2"/>
  <c r="O6" i="2"/>
  <c r="P6" i="2"/>
  <c r="L6" i="2"/>
</calcChain>
</file>

<file path=xl/sharedStrings.xml><?xml version="1.0" encoding="utf-8"?>
<sst xmlns="http://schemas.openxmlformats.org/spreadsheetml/2006/main" count="328" uniqueCount="191">
  <si>
    <t>STT</t>
  </si>
  <si>
    <t>SBD</t>
  </si>
  <si>
    <t xml:space="preserve">HỌ VÀ </t>
  </si>
  <si>
    <t>TÊN</t>
  </si>
  <si>
    <t>HỘI ĐỒNG</t>
  </si>
  <si>
    <t>GVHD</t>
  </si>
  <si>
    <t>CT</t>
  </si>
  <si>
    <t>TK</t>
  </si>
  <si>
    <t>LỚP</t>
  </si>
  <si>
    <t>ĐIỂM CỦA CÁC THÀNH VIÊN HỘI ĐỒNG</t>
  </si>
  <si>
    <t>TRƯỜNG ĐẠI HỌC DUY TÂN</t>
  </si>
  <si>
    <t>TỔNG KẾT</t>
  </si>
  <si>
    <t>LẬP BẢNG</t>
  </si>
  <si>
    <t>KIỂM TRA</t>
  </si>
  <si>
    <t>LÃNH ĐẠO KHOA</t>
  </si>
  <si>
    <t>(ký và ghi rõ họ tên)</t>
  </si>
  <si>
    <t>PHÒNG ĐÀO TẠO ĐH &amp; SAU ĐH</t>
  </si>
  <si>
    <t>CHỮ</t>
  </si>
  <si>
    <t>SỐ</t>
  </si>
  <si>
    <t>BỘ GIÁO DỤC &amp; ĐÀO TẠO</t>
  </si>
  <si>
    <t>Trương Văn Tâm</t>
  </si>
  <si>
    <t>Phan Thanh Tâm</t>
  </si>
  <si>
    <t>TS. Nguyễn Phi Sơn</t>
  </si>
  <si>
    <t>PB</t>
  </si>
  <si>
    <t>ĐIỂM BẢO VỆ ĐỒ ÁN TỐT NGHIỆP THÁNG 05.2017</t>
  </si>
  <si>
    <t>KHÓA K18XDD, K18XDC</t>
  </si>
  <si>
    <t xml:space="preserve">Lê Vũ Hồng </t>
  </si>
  <si>
    <t>Minh</t>
  </si>
  <si>
    <t xml:space="preserve">Lê Mạnh </t>
  </si>
  <si>
    <t>Hùng</t>
  </si>
  <si>
    <t xml:space="preserve">Hồ Thành </t>
  </si>
  <si>
    <t>Quyết</t>
  </si>
  <si>
    <t xml:space="preserve">Trần Anh </t>
  </si>
  <si>
    <t>Tú</t>
  </si>
  <si>
    <t xml:space="preserve">Bùi Văn </t>
  </si>
  <si>
    <t>Bình</t>
  </si>
  <si>
    <t xml:space="preserve">Trần Bình </t>
  </si>
  <si>
    <t>An</t>
  </si>
  <si>
    <t xml:space="preserve">Trương Thái </t>
  </si>
  <si>
    <t>Hòa</t>
  </si>
  <si>
    <t xml:space="preserve">Huỳnh Tấn </t>
  </si>
  <si>
    <t>Lực</t>
  </si>
  <si>
    <t xml:space="preserve">Võ Tấn </t>
  </si>
  <si>
    <t>Triều</t>
  </si>
  <si>
    <t xml:space="preserve">Nguyễn Tuấn </t>
  </si>
  <si>
    <t>Anh</t>
  </si>
  <si>
    <t xml:space="preserve">Trương Văn </t>
  </si>
  <si>
    <t>Cương</t>
  </si>
  <si>
    <t xml:space="preserve">Dương Tiến </t>
  </si>
  <si>
    <t>Dũng</t>
  </si>
  <si>
    <t xml:space="preserve">Nguyễn Quang </t>
  </si>
  <si>
    <t xml:space="preserve">Đoàn Công </t>
  </si>
  <si>
    <t>Lộc</t>
  </si>
  <si>
    <t xml:space="preserve">Cao Tấn </t>
  </si>
  <si>
    <t>Tài</t>
  </si>
  <si>
    <t xml:space="preserve">Võ Thành </t>
  </si>
  <si>
    <t>Tâm</t>
  </si>
  <si>
    <t xml:space="preserve">Bùi Tuấn </t>
  </si>
  <si>
    <t xml:space="preserve">Mai Đình </t>
  </si>
  <si>
    <t>Chín</t>
  </si>
  <si>
    <t xml:space="preserve">Nguyễn Đình </t>
  </si>
  <si>
    <t>Thân</t>
  </si>
  <si>
    <t xml:space="preserve">Hoàng Minh </t>
  </si>
  <si>
    <t>Thành</t>
  </si>
  <si>
    <t xml:space="preserve">Lê Đình </t>
  </si>
  <si>
    <t>Tiến</t>
  </si>
  <si>
    <t xml:space="preserve">Huỳnh Công </t>
  </si>
  <si>
    <t>Tịnh</t>
  </si>
  <si>
    <t xml:space="preserve">Phạm Anh </t>
  </si>
  <si>
    <t>Tuấn</t>
  </si>
  <si>
    <t xml:space="preserve">Nguyễn Chỉ </t>
  </si>
  <si>
    <t>Vinh</t>
  </si>
  <si>
    <t xml:space="preserve">Đào Ngọc </t>
  </si>
  <si>
    <t xml:space="preserve">Mai Tuấn </t>
  </si>
  <si>
    <t>Vũ</t>
  </si>
  <si>
    <t xml:space="preserve">Tào Quang </t>
  </si>
  <si>
    <t>Thắng</t>
  </si>
  <si>
    <t xml:space="preserve">Phan Ngọc </t>
  </si>
  <si>
    <t>Công</t>
  </si>
  <si>
    <t xml:space="preserve">Trần Trung </t>
  </si>
  <si>
    <t>Hiếu</t>
  </si>
  <si>
    <t xml:space="preserve">Lê Văn </t>
  </si>
  <si>
    <t xml:space="preserve">Ngô Nhật </t>
  </si>
  <si>
    <t>Linh</t>
  </si>
  <si>
    <t xml:space="preserve">Nguyễn Văn </t>
  </si>
  <si>
    <t>Nhứt</t>
  </si>
  <si>
    <t xml:space="preserve">Hồ Hữu </t>
  </si>
  <si>
    <t>Quân</t>
  </si>
  <si>
    <t>Quốc</t>
  </si>
  <si>
    <t xml:space="preserve">Lê Thế </t>
  </si>
  <si>
    <t xml:space="preserve">Văn Viết </t>
  </si>
  <si>
    <t>Ngọc</t>
  </si>
  <si>
    <t xml:space="preserve">Đinh Duy </t>
  </si>
  <si>
    <t>Nguyên</t>
  </si>
  <si>
    <t>Thạch</t>
  </si>
  <si>
    <t xml:space="preserve">Phan Văn </t>
  </si>
  <si>
    <t xml:space="preserve">Huỳnh Ngọc </t>
  </si>
  <si>
    <t>Thuận</t>
  </si>
  <si>
    <t xml:space="preserve">Trần Văn </t>
  </si>
  <si>
    <t>Tiếng</t>
  </si>
  <si>
    <t xml:space="preserve">Nguyễn Đức </t>
  </si>
  <si>
    <t>Vương</t>
  </si>
  <si>
    <t xml:space="preserve">Huỳnh Thế </t>
  </si>
  <si>
    <t>Dương</t>
  </si>
  <si>
    <t>Duy</t>
  </si>
  <si>
    <t xml:space="preserve">Ngô Đức </t>
  </si>
  <si>
    <t>Hiển</t>
  </si>
  <si>
    <t xml:space="preserve">Nguyễn Mai Hữu </t>
  </si>
  <si>
    <t xml:space="preserve">Lê Thành </t>
  </si>
  <si>
    <t>Long</t>
  </si>
  <si>
    <t xml:space="preserve">Lê Hữu </t>
  </si>
  <si>
    <t xml:space="preserve">Nguyễn Phước Bảo Đại </t>
  </si>
  <si>
    <t xml:space="preserve">Mai Văn </t>
  </si>
  <si>
    <t>Nhựt</t>
  </si>
  <si>
    <t xml:space="preserve">Nguyễn Quang Phú </t>
  </si>
  <si>
    <t xml:space="preserve">Lê Ngọc Thiên </t>
  </si>
  <si>
    <t>Tân</t>
  </si>
  <si>
    <t xml:space="preserve">Phan Bùi Thanh </t>
  </si>
  <si>
    <t xml:space="preserve">Nguyễn Hồng </t>
  </si>
  <si>
    <t>Tấn</t>
  </si>
  <si>
    <t xml:space="preserve">Trần Thiện </t>
  </si>
  <si>
    <t>Thanh</t>
  </si>
  <si>
    <t xml:space="preserve">Nguyễn Trung </t>
  </si>
  <si>
    <t xml:space="preserve">Nguyễn Thanh </t>
  </si>
  <si>
    <t>Trà</t>
  </si>
  <si>
    <t xml:space="preserve">Nguyễn Nho </t>
  </si>
  <si>
    <t xml:space="preserve">Lý Anh </t>
  </si>
  <si>
    <t>Khoa</t>
  </si>
  <si>
    <t xml:space="preserve">Trần Hữu </t>
  </si>
  <si>
    <t>Lên</t>
  </si>
  <si>
    <t xml:space="preserve">Võ Hoàng </t>
  </si>
  <si>
    <t xml:space="preserve">Phan Huy </t>
  </si>
  <si>
    <t>Nam</t>
  </si>
  <si>
    <t xml:space="preserve">Lê Hà </t>
  </si>
  <si>
    <t xml:space="preserve">Nguyễn Mạnh </t>
  </si>
  <si>
    <t>Cường</t>
  </si>
  <si>
    <t xml:space="preserve">Trần Đình </t>
  </si>
  <si>
    <t>Quy</t>
  </si>
  <si>
    <t xml:space="preserve">Nguyễn Quý </t>
  </si>
  <si>
    <t>Thọ</t>
  </si>
  <si>
    <t>Thường</t>
  </si>
  <si>
    <t xml:space="preserve">Lê Chí </t>
  </si>
  <si>
    <t>Toàn</t>
  </si>
  <si>
    <t>Tôn</t>
  </si>
  <si>
    <t xml:space="preserve">Nguyễn Minh </t>
  </si>
  <si>
    <t xml:space="preserve">Phan Tấn </t>
  </si>
  <si>
    <t>Đạt</t>
  </si>
  <si>
    <t xml:space="preserve">Nguyễn Phong </t>
  </si>
  <si>
    <t>Định</t>
  </si>
  <si>
    <t xml:space="preserve">Đặng Mạnh </t>
  </si>
  <si>
    <t xml:space="preserve">Trần Quốc </t>
  </si>
  <si>
    <t>Khánh</t>
  </si>
  <si>
    <t xml:space="preserve">Trịnh Khánh </t>
  </si>
  <si>
    <t xml:space="preserve">Nguyễn Ngọc </t>
  </si>
  <si>
    <t>Phong</t>
  </si>
  <si>
    <t xml:space="preserve">Bùi Tiến </t>
  </si>
  <si>
    <t>Phương</t>
  </si>
  <si>
    <t xml:space="preserve">Võ Huy </t>
  </si>
  <si>
    <t>Quang</t>
  </si>
  <si>
    <t>K18XDD</t>
  </si>
  <si>
    <t>D20XDD</t>
  </si>
  <si>
    <t>K17XDD</t>
  </si>
  <si>
    <t>D18XDDB</t>
  </si>
  <si>
    <t>D21XDD</t>
  </si>
  <si>
    <t>K16XDD</t>
  </si>
  <si>
    <t>T19XDD</t>
  </si>
  <si>
    <t>Trần Hữu</t>
  </si>
  <si>
    <t>Lĩnh</t>
  </si>
  <si>
    <t>D20XDC</t>
  </si>
  <si>
    <t>Mai Thế</t>
  </si>
  <si>
    <t>Trung</t>
  </si>
  <si>
    <t>Bùi Duy</t>
  </si>
  <si>
    <t>Hà</t>
  </si>
  <si>
    <t>Huỳnh Thanh</t>
  </si>
  <si>
    <t>Ý</t>
  </si>
  <si>
    <t>K14XDC</t>
  </si>
  <si>
    <t>Lê Văn</t>
  </si>
  <si>
    <t>K18XDC</t>
  </si>
  <si>
    <t>Lê Minh</t>
  </si>
  <si>
    <t>Tuân</t>
  </si>
  <si>
    <t>Phạm Văn</t>
  </si>
  <si>
    <t>Nghĩa</t>
  </si>
  <si>
    <t>Nguyễn Tấn</t>
  </si>
  <si>
    <t>Hậu</t>
  </si>
  <si>
    <t>Nguyễn Anh</t>
  </si>
  <si>
    <t>Võ Văn</t>
  </si>
  <si>
    <t>Nguyễn Minh</t>
  </si>
  <si>
    <t>Tín</t>
  </si>
  <si>
    <t>Lê Anh</t>
  </si>
  <si>
    <t>Nguyễn Văn</t>
  </si>
  <si>
    <t>Bùi Văn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</si>
</sst>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</numFmts>
  <fonts count="47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VN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2"/>
      <name val="VNI-Times"/>
    </font>
    <font>
      <sz val="10"/>
      <color indexed="8"/>
      <name val="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i/>
      <sz val="10"/>
      <name val="VNtimes new roman"/>
      <family val="2"/>
    </font>
    <font>
      <i/>
      <sz val="10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sz val="11"/>
      <name val="VNtimes new roman"/>
      <family val="2"/>
    </font>
    <font>
      <sz val="1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81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  <xf numFmtId="164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12" fillId="2" borderId="0"/>
    <xf numFmtId="0" fontId="13" fillId="2" borderId="0"/>
    <xf numFmtId="0" fontId="14" fillId="2" borderId="0"/>
    <xf numFmtId="0" fontId="15" fillId="0" borderId="0">
      <alignment wrapText="1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 applyFill="0" applyBorder="0" applyAlignment="0"/>
    <xf numFmtId="167" fontId="7" fillId="0" borderId="0" applyFill="0" applyBorder="0" applyAlignment="0"/>
    <xf numFmtId="168" fontId="7" fillId="0" borderId="0" applyFill="0" applyBorder="0" applyAlignment="0"/>
    <xf numFmtId="169" fontId="17" fillId="0" borderId="0"/>
    <xf numFmtId="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17" fillId="0" borderId="0"/>
    <xf numFmtId="0" fontId="7" fillId="0" borderId="0" applyFont="0" applyFill="0" applyBorder="0" applyAlignment="0" applyProtection="0"/>
    <xf numFmtId="172" fontId="17" fillId="0" borderId="0"/>
    <xf numFmtId="0" fontId="7" fillId="0" borderId="0" applyFill="0" applyBorder="0" applyAlignment="0"/>
    <xf numFmtId="2" fontId="7" fillId="0" borderId="0" applyFont="0" applyFill="0" applyBorder="0" applyAlignment="0" applyProtection="0"/>
    <xf numFmtId="38" fontId="18" fillId="2" borderId="0" applyNumberFormat="0" applyBorder="0" applyAlignment="0" applyProtection="0"/>
    <xf numFmtId="0" fontId="19" fillId="0" borderId="7" applyNumberFormat="0" applyAlignment="0" applyProtection="0">
      <alignment horizontal="left" vertical="center"/>
    </xf>
    <xf numFmtId="0" fontId="19" fillId="0" borderId="8">
      <alignment horizontal="left" vertical="center"/>
    </xf>
    <xf numFmtId="0" fontId="20" fillId="0" borderId="0" applyProtection="0"/>
    <xf numFmtId="0" fontId="19" fillId="0" borderId="0" applyProtection="0"/>
    <xf numFmtId="10" fontId="18" fillId="3" borderId="9" applyNumberFormat="0" applyBorder="0" applyAlignment="0" applyProtection="0"/>
    <xf numFmtId="0" fontId="7" fillId="0" borderId="0" applyFill="0" applyBorder="0" applyAlignment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5" fillId="0" borderId="0"/>
    <xf numFmtId="37" fontId="23" fillId="0" borderId="0"/>
    <xf numFmtId="175" fontId="3" fillId="0" borderId="0"/>
    <xf numFmtId="0" fontId="24" fillId="0" borderId="0"/>
    <xf numFmtId="0" fontId="25" fillId="0" borderId="0"/>
    <xf numFmtId="0" fontId="24" fillId="0" borderId="0"/>
    <xf numFmtId="0" fontId="7" fillId="0" borderId="0"/>
    <xf numFmtId="10" fontId="7" fillId="0" borderId="0" applyFont="0" applyFill="0" applyBorder="0" applyAlignment="0" applyProtection="0"/>
    <xf numFmtId="9" fontId="21" fillId="0" borderId="10" applyNumberFormat="0" applyBorder="0"/>
    <xf numFmtId="0" fontId="7" fillId="0" borderId="0" applyFill="0" applyBorder="0" applyAlignment="0"/>
    <xf numFmtId="3" fontId="26" fillId="0" borderId="0"/>
    <xf numFmtId="49" fontId="27" fillId="0" borderId="0" applyFill="0" applyBorder="0" applyAlignment="0"/>
    <xf numFmtId="0" fontId="7" fillId="0" borderId="0" applyFill="0" applyBorder="0" applyAlignment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0" fontId="22" fillId="0" borderId="0"/>
    <xf numFmtId="16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31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45" fillId="0" borderId="0"/>
  </cellStyleXfs>
  <cellXfs count="73">
    <xf numFmtId="0" fontId="0" fillId="0" borderId="0" xfId="0"/>
    <xf numFmtId="0" fontId="7" fillId="0" borderId="0" xfId="1" applyFont="1"/>
    <xf numFmtId="0" fontId="7" fillId="0" borderId="0" xfId="1" applyFont="1" applyBorder="1"/>
    <xf numFmtId="0" fontId="39" fillId="0" borderId="0" xfId="1" applyFont="1" applyAlignment="1">
      <alignment horizontal="center" vertical="center"/>
    </xf>
    <xf numFmtId="0" fontId="38" fillId="0" borderId="0" xfId="1" applyFont="1" applyAlignment="1">
      <alignment horizontal="center" vertical="center"/>
    </xf>
    <xf numFmtId="0" fontId="7" fillId="0" borderId="0" xfId="1" applyNumberFormat="1" applyFont="1"/>
    <xf numFmtId="0" fontId="7" fillId="0" borderId="0" xfId="1" applyFont="1" applyAlignment="1">
      <alignment horizontal="center"/>
    </xf>
    <xf numFmtId="0" fontId="38" fillId="0" borderId="3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horizontal="right" vertical="center"/>
    </xf>
    <xf numFmtId="0" fontId="41" fillId="0" borderId="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4" fillId="0" borderId="19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6" fillId="0" borderId="11" xfId="1" applyFont="1" applyFill="1" applyBorder="1" applyAlignment="1">
      <alignment horizontal="center"/>
    </xf>
    <xf numFmtId="0" fontId="6" fillId="0" borderId="0" xfId="1" applyFont="1"/>
    <xf numFmtId="181" fontId="6" fillId="0" borderId="0" xfId="1" applyNumberFormat="1" applyFont="1"/>
    <xf numFmtId="0" fontId="6" fillId="0" borderId="6" xfId="1" applyFont="1" applyBorder="1" applyAlignment="1">
      <alignment horizontal="center"/>
    </xf>
    <xf numFmtId="0" fontId="43" fillId="0" borderId="16" xfId="1" applyFont="1" applyBorder="1" applyAlignment="1">
      <alignment horizontal="center" vertical="center" wrapText="1"/>
    </xf>
    <xf numFmtId="0" fontId="43" fillId="0" borderId="0" xfId="0" applyFont="1" applyAlignment="1">
      <alignment horizontal="left"/>
    </xf>
    <xf numFmtId="0" fontId="4" fillId="0" borderId="6" xfId="2" quotePrefix="1" applyFont="1" applyFill="1" applyBorder="1" applyAlignment="1">
      <alignment horizontal="center"/>
    </xf>
    <xf numFmtId="0" fontId="1" fillId="0" borderId="4" xfId="3" applyFont="1" applyFill="1" applyBorder="1"/>
    <xf numFmtId="0" fontId="4" fillId="0" borderId="5" xfId="3" applyFont="1" applyFill="1" applyBorder="1" applyAlignment="1">
      <alignment horizontal="left"/>
    </xf>
    <xf numFmtId="0" fontId="6" fillId="0" borderId="0" xfId="51" applyFont="1" applyAlignment="1"/>
    <xf numFmtId="0" fontId="1" fillId="0" borderId="20" xfId="3" applyFont="1" applyFill="1" applyBorder="1"/>
    <xf numFmtId="0" fontId="4" fillId="0" borderId="21" xfId="3" applyFont="1" applyFill="1" applyBorder="1" applyAlignment="1">
      <alignment horizontal="left"/>
    </xf>
    <xf numFmtId="0" fontId="4" fillId="0" borderId="22" xfId="2" quotePrefix="1" applyFont="1" applyFill="1" applyBorder="1" applyAlignment="1">
      <alignment horizontal="center"/>
    </xf>
    <xf numFmtId="0" fontId="1" fillId="0" borderId="6" xfId="4" applyNumberFormat="1" applyFont="1" applyBorder="1" applyAlignment="1">
      <alignment horizontal="center"/>
    </xf>
    <xf numFmtId="181" fontId="1" fillId="0" borderId="6" xfId="1" applyNumberFormat="1" applyFont="1" applyBorder="1" applyAlignment="1">
      <alignment horizontal="center"/>
    </xf>
    <xf numFmtId="181" fontId="3" fillId="0" borderId="6" xfId="1" applyNumberFormat="1" applyFont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1" fillId="0" borderId="22" xfId="4" applyNumberFormat="1" applyFont="1" applyBorder="1" applyAlignment="1">
      <alignment horizontal="center"/>
    </xf>
    <xf numFmtId="181" fontId="1" fillId="0" borderId="22" xfId="1" applyNumberFormat="1" applyFont="1" applyBorder="1" applyAlignment="1">
      <alignment horizontal="center"/>
    </xf>
    <xf numFmtId="181" fontId="3" fillId="0" borderId="22" xfId="1" applyNumberFormat="1" applyFont="1" applyBorder="1" applyAlignment="1">
      <alignment horizontal="center"/>
    </xf>
    <xf numFmtId="0" fontId="4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1" xfId="2" quotePrefix="1" applyFont="1" applyFill="1" applyBorder="1" applyAlignment="1">
      <alignment horizontal="center"/>
    </xf>
    <xf numFmtId="0" fontId="1" fillId="0" borderId="23" xfId="3" applyFont="1" applyFill="1" applyBorder="1"/>
    <xf numFmtId="0" fontId="4" fillId="0" borderId="24" xfId="3" applyFont="1" applyFill="1" applyBorder="1" applyAlignment="1">
      <alignment horizontal="left"/>
    </xf>
    <xf numFmtId="0" fontId="6" fillId="0" borderId="11" xfId="1" applyFont="1" applyBorder="1" applyAlignment="1">
      <alignment horizontal="center"/>
    </xf>
    <xf numFmtId="0" fontId="1" fillId="0" borderId="11" xfId="4" applyNumberFormat="1" applyFont="1" applyBorder="1" applyAlignment="1">
      <alignment horizontal="center"/>
    </xf>
    <xf numFmtId="181" fontId="1" fillId="0" borderId="11" xfId="1" applyNumberFormat="1" applyFont="1" applyBorder="1" applyAlignment="1">
      <alignment horizontal="center"/>
    </xf>
    <xf numFmtId="181" fontId="3" fillId="0" borderId="11" xfId="1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51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80" applyFont="1" applyFill="1" applyAlignment="1">
      <alignment horizontal="center" vertical="center"/>
    </xf>
    <xf numFmtId="0" fontId="40" fillId="0" borderId="0" xfId="1" applyFont="1" applyBorder="1" applyAlignment="1">
      <alignment horizontal="center"/>
    </xf>
    <xf numFmtId="0" fontId="40" fillId="0" borderId="0" xfId="80" applyFont="1" applyFill="1" applyAlignment="1">
      <alignment horizontal="center" vertical="center"/>
    </xf>
    <xf numFmtId="0" fontId="38" fillId="0" borderId="1" xfId="1" applyFont="1" applyFill="1" applyBorder="1" applyAlignment="1">
      <alignment horizontal="center" vertical="center"/>
    </xf>
    <xf numFmtId="0" fontId="38" fillId="0" borderId="16" xfId="1" applyFont="1" applyFill="1" applyBorder="1" applyAlignment="1">
      <alignment horizontal="center" vertical="center"/>
    </xf>
    <xf numFmtId="0" fontId="38" fillId="0" borderId="2" xfId="1" applyFont="1" applyFill="1" applyBorder="1" applyAlignment="1">
      <alignment horizontal="center" vertical="center"/>
    </xf>
    <xf numFmtId="0" fontId="38" fillId="0" borderId="17" xfId="1" applyFont="1" applyFill="1" applyBorder="1" applyAlignment="1">
      <alignment horizontal="center" vertical="center"/>
    </xf>
    <xf numFmtId="0" fontId="38" fillId="0" borderId="15" xfId="1" applyFont="1" applyFill="1" applyBorder="1" applyAlignment="1">
      <alignment horizontal="center" vertical="center"/>
    </xf>
    <xf numFmtId="0" fontId="38" fillId="0" borderId="18" xfId="1" applyFont="1" applyFill="1" applyBorder="1" applyAlignment="1">
      <alignment horizontal="center" vertical="center"/>
    </xf>
    <xf numFmtId="0" fontId="38" fillId="0" borderId="12" xfId="1" applyFont="1" applyBorder="1" applyAlignment="1">
      <alignment horizontal="center" vertical="center" wrapText="1"/>
    </xf>
    <xf numFmtId="0" fontId="38" fillId="0" borderId="13" xfId="1" applyFont="1" applyBorder="1" applyAlignment="1">
      <alignment horizontal="center" vertical="center" wrapText="1"/>
    </xf>
    <xf numFmtId="0" fontId="38" fillId="0" borderId="1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</cellXfs>
  <cellStyles count="81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Percent (0)" xfId="24"/>
    <cellStyle name="Calc Percent (1)" xfId="25"/>
    <cellStyle name="comma zerodec" xfId="26"/>
    <cellStyle name="Comma0" xfId="27"/>
    <cellStyle name="Currency0" xfId="28"/>
    <cellStyle name="Currency1" xfId="29"/>
    <cellStyle name="Date" xfId="30"/>
    <cellStyle name="Dollar (zero dec)" xfId="31"/>
    <cellStyle name="Enter Currency (0)" xfId="32"/>
    <cellStyle name="Fixed" xfId="33"/>
    <cellStyle name="Grey" xfId="34"/>
    <cellStyle name="Header1" xfId="35"/>
    <cellStyle name="Header2" xfId="36"/>
    <cellStyle name="HEADING1" xfId="37"/>
    <cellStyle name="HEADING2" xfId="38"/>
    <cellStyle name="Input [yellow]" xfId="39"/>
    <cellStyle name="Link Currency (0)" xfId="40"/>
    <cellStyle name="Milliers [0]_AR1194" xfId="41"/>
    <cellStyle name="Milliers_AR1194" xfId="42"/>
    <cellStyle name="Monétaire [0]_AR1194" xfId="43"/>
    <cellStyle name="Monétaire_AR1194" xfId="44"/>
    <cellStyle name="n" xfId="45"/>
    <cellStyle name="New Times Roman" xfId="46"/>
    <cellStyle name="no dec" xfId="47"/>
    <cellStyle name="Normal" xfId="0" builtinId="0"/>
    <cellStyle name="Normal - Style1" xfId="48"/>
    <cellStyle name="Normal 2" xfId="49"/>
    <cellStyle name="Normal 2 2" xfId="50"/>
    <cellStyle name="Normal 2 2 2" xfId="51"/>
    <cellStyle name="Normal 2 3" xfId="2"/>
    <cellStyle name="Normal 3" xfId="1"/>
    <cellStyle name="Normal 3 2" xfId="52"/>
    <cellStyle name="Normal_Book1" xfId="4"/>
    <cellStyle name="Normal_DS TH Khoa Tin 05-06 1" xfId="80"/>
    <cellStyle name="Normal_Sheet1" xfId="3"/>
    <cellStyle name="Percent [2]" xfId="53"/>
    <cellStyle name="PERCENTAGE" xfId="54"/>
    <cellStyle name="PrePop Currency (0)" xfId="55"/>
    <cellStyle name="songuyen" xfId="56"/>
    <cellStyle name="Text Indent A" xfId="57"/>
    <cellStyle name="Text Indent B" xfId="58"/>
    <cellStyle name=" [0.00]_ Att. 1- Cover" xfId="77"/>
    <cellStyle name="_ Att. 1- Cover" xfId="78"/>
    <cellStyle name="?_ Att. 1- Cover" xfId="79"/>
    <cellStyle name="똿뗦먛귟 [0.00]_PRODUCT DETAIL Q1" xfId="59"/>
    <cellStyle name="똿뗦먛귟_PRODUCT DETAIL Q1" xfId="60"/>
    <cellStyle name="믅됞 [0.00]_PRODUCT DETAIL Q1" xfId="61"/>
    <cellStyle name="믅됞_PRODUCT DETAIL Q1" xfId="62"/>
    <cellStyle name="백분율_95" xfId="63"/>
    <cellStyle name="뷭?_BOOKSHIP" xfId="64"/>
    <cellStyle name="콤마 [0]_1202" xfId="68"/>
    <cellStyle name="콤마_1202" xfId="69"/>
    <cellStyle name="통화 [0]_1202" xfId="70"/>
    <cellStyle name="통화_1202" xfId="71"/>
    <cellStyle name="표준_(정보부문)월별인원계획" xfId="72"/>
    <cellStyle name="一般_00Q3902REV.1" xfId="65"/>
    <cellStyle name="千分位[0]_00Q3902REV.1" xfId="66"/>
    <cellStyle name="千分位_00Q3902REV.1" xfId="67"/>
    <cellStyle name="標準_機器ﾘｽト (2)" xfId="73"/>
    <cellStyle name="貨幣 [0]_00Q3902REV.1" xfId="74"/>
    <cellStyle name="貨幣[0]_BRE" xfId="75"/>
    <cellStyle name="貨幣_00Q3902REV.1" xfId="76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Roaming\Microsoft\AddIns\tools_np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docle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14"/>
  <sheetViews>
    <sheetView tabSelected="1" workbookViewId="0">
      <pane xSplit="5" ySplit="5" topLeftCell="F96" activePane="bottomRight" state="frozen"/>
      <selection pane="topRight" activeCell="F1" sqref="F1"/>
      <selection pane="bottomLeft" activeCell="A6" sqref="A6"/>
      <selection pane="bottomRight" activeCell="K103" sqref="K103"/>
    </sheetView>
  </sheetViews>
  <sheetFormatPr defaultRowHeight="12.75"/>
  <cols>
    <col min="1" max="1" width="3.5703125" style="1" customWidth="1"/>
    <col min="2" max="2" width="11.28515625" style="1" customWidth="1"/>
    <col min="3" max="3" width="18.42578125" style="2" customWidth="1"/>
    <col min="4" max="4" width="8.5703125" style="2" customWidth="1"/>
    <col min="5" max="5" width="9.140625" style="6" customWidth="1"/>
    <col min="6" max="9" width="5.7109375" style="5" customWidth="1"/>
    <col min="10" max="11" width="5.7109375" style="1" customWidth="1"/>
    <col min="12" max="12" width="15.140625" style="1" customWidth="1"/>
    <col min="13" max="13" width="9.140625" style="1" hidden="1" customWidth="1"/>
    <col min="14" max="16" width="4.5703125" style="1" hidden="1" customWidth="1"/>
    <col min="17" max="28" width="9.140625" style="1" customWidth="1"/>
    <col min="29" max="220" width="9.140625" style="1"/>
    <col min="221" max="221" width="4.7109375" style="1" customWidth="1"/>
    <col min="222" max="222" width="9.140625" style="1" customWidth="1"/>
    <col min="223" max="223" width="21.42578125" style="1" customWidth="1"/>
    <col min="224" max="224" width="9.140625" style="1" customWidth="1"/>
    <col min="225" max="225" width="10.7109375" style="1" customWidth="1"/>
    <col min="226" max="226" width="11.28515625" style="1" customWidth="1"/>
    <col min="227" max="229" width="5.28515625" style="1" customWidth="1"/>
    <col min="230" max="230" width="14.28515625" style="1" customWidth="1"/>
    <col min="231" max="231" width="0" style="1" hidden="1" customWidth="1"/>
    <col min="232" max="476" width="9.140625" style="1"/>
    <col min="477" max="477" width="4.7109375" style="1" customWidth="1"/>
    <col min="478" max="478" width="9.140625" style="1" customWidth="1"/>
    <col min="479" max="479" width="21.42578125" style="1" customWidth="1"/>
    <col min="480" max="480" width="9.140625" style="1" customWidth="1"/>
    <col min="481" max="481" width="10.7109375" style="1" customWidth="1"/>
    <col min="482" max="482" width="11.28515625" style="1" customWidth="1"/>
    <col min="483" max="485" width="5.28515625" style="1" customWidth="1"/>
    <col min="486" max="486" width="14.28515625" style="1" customWidth="1"/>
    <col min="487" max="487" width="0" style="1" hidden="1" customWidth="1"/>
    <col min="488" max="732" width="9.140625" style="1"/>
    <col min="733" max="733" width="4.7109375" style="1" customWidth="1"/>
    <col min="734" max="734" width="9.140625" style="1" customWidth="1"/>
    <col min="735" max="735" width="21.42578125" style="1" customWidth="1"/>
    <col min="736" max="736" width="9.140625" style="1" customWidth="1"/>
    <col min="737" max="737" width="10.7109375" style="1" customWidth="1"/>
    <col min="738" max="738" width="11.28515625" style="1" customWidth="1"/>
    <col min="739" max="741" width="5.28515625" style="1" customWidth="1"/>
    <col min="742" max="742" width="14.28515625" style="1" customWidth="1"/>
    <col min="743" max="743" width="0" style="1" hidden="1" customWidth="1"/>
    <col min="744" max="988" width="9.140625" style="1"/>
    <col min="989" max="989" width="4.7109375" style="1" customWidth="1"/>
    <col min="990" max="990" width="9.140625" style="1" customWidth="1"/>
    <col min="991" max="991" width="21.42578125" style="1" customWidth="1"/>
    <col min="992" max="992" width="9.140625" style="1" customWidth="1"/>
    <col min="993" max="993" width="10.7109375" style="1" customWidth="1"/>
    <col min="994" max="994" width="11.28515625" style="1" customWidth="1"/>
    <col min="995" max="997" width="5.28515625" style="1" customWidth="1"/>
    <col min="998" max="998" width="14.28515625" style="1" customWidth="1"/>
    <col min="999" max="999" width="0" style="1" hidden="1" customWidth="1"/>
    <col min="1000" max="1244" width="9.140625" style="1"/>
    <col min="1245" max="1245" width="4.7109375" style="1" customWidth="1"/>
    <col min="1246" max="1246" width="9.140625" style="1" customWidth="1"/>
    <col min="1247" max="1247" width="21.42578125" style="1" customWidth="1"/>
    <col min="1248" max="1248" width="9.140625" style="1" customWidth="1"/>
    <col min="1249" max="1249" width="10.7109375" style="1" customWidth="1"/>
    <col min="1250" max="1250" width="11.28515625" style="1" customWidth="1"/>
    <col min="1251" max="1253" width="5.28515625" style="1" customWidth="1"/>
    <col min="1254" max="1254" width="14.28515625" style="1" customWidth="1"/>
    <col min="1255" max="1255" width="0" style="1" hidden="1" customWidth="1"/>
    <col min="1256" max="1500" width="9.140625" style="1"/>
    <col min="1501" max="1501" width="4.7109375" style="1" customWidth="1"/>
    <col min="1502" max="1502" width="9.140625" style="1" customWidth="1"/>
    <col min="1503" max="1503" width="21.42578125" style="1" customWidth="1"/>
    <col min="1504" max="1504" width="9.140625" style="1" customWidth="1"/>
    <col min="1505" max="1505" width="10.7109375" style="1" customWidth="1"/>
    <col min="1506" max="1506" width="11.28515625" style="1" customWidth="1"/>
    <col min="1507" max="1509" width="5.28515625" style="1" customWidth="1"/>
    <col min="1510" max="1510" width="14.28515625" style="1" customWidth="1"/>
    <col min="1511" max="1511" width="0" style="1" hidden="1" customWidth="1"/>
    <col min="1512" max="1756" width="9.140625" style="1"/>
    <col min="1757" max="1757" width="4.7109375" style="1" customWidth="1"/>
    <col min="1758" max="1758" width="9.140625" style="1" customWidth="1"/>
    <col min="1759" max="1759" width="21.42578125" style="1" customWidth="1"/>
    <col min="1760" max="1760" width="9.140625" style="1" customWidth="1"/>
    <col min="1761" max="1761" width="10.7109375" style="1" customWidth="1"/>
    <col min="1762" max="1762" width="11.28515625" style="1" customWidth="1"/>
    <col min="1763" max="1765" width="5.28515625" style="1" customWidth="1"/>
    <col min="1766" max="1766" width="14.28515625" style="1" customWidth="1"/>
    <col min="1767" max="1767" width="0" style="1" hidden="1" customWidth="1"/>
    <col min="1768" max="2012" width="9.140625" style="1"/>
    <col min="2013" max="2013" width="4.7109375" style="1" customWidth="1"/>
    <col min="2014" max="2014" width="9.140625" style="1" customWidth="1"/>
    <col min="2015" max="2015" width="21.42578125" style="1" customWidth="1"/>
    <col min="2016" max="2016" width="9.140625" style="1" customWidth="1"/>
    <col min="2017" max="2017" width="10.7109375" style="1" customWidth="1"/>
    <col min="2018" max="2018" width="11.28515625" style="1" customWidth="1"/>
    <col min="2019" max="2021" width="5.28515625" style="1" customWidth="1"/>
    <col min="2022" max="2022" width="14.28515625" style="1" customWidth="1"/>
    <col min="2023" max="2023" width="0" style="1" hidden="1" customWidth="1"/>
    <col min="2024" max="2268" width="9.140625" style="1"/>
    <col min="2269" max="2269" width="4.7109375" style="1" customWidth="1"/>
    <col min="2270" max="2270" width="9.140625" style="1" customWidth="1"/>
    <col min="2271" max="2271" width="21.42578125" style="1" customWidth="1"/>
    <col min="2272" max="2272" width="9.140625" style="1" customWidth="1"/>
    <col min="2273" max="2273" width="10.7109375" style="1" customWidth="1"/>
    <col min="2274" max="2274" width="11.28515625" style="1" customWidth="1"/>
    <col min="2275" max="2277" width="5.28515625" style="1" customWidth="1"/>
    <col min="2278" max="2278" width="14.28515625" style="1" customWidth="1"/>
    <col min="2279" max="2279" width="0" style="1" hidden="1" customWidth="1"/>
    <col min="2280" max="2524" width="9.140625" style="1"/>
    <col min="2525" max="2525" width="4.7109375" style="1" customWidth="1"/>
    <col min="2526" max="2526" width="9.140625" style="1" customWidth="1"/>
    <col min="2527" max="2527" width="21.42578125" style="1" customWidth="1"/>
    <col min="2528" max="2528" width="9.140625" style="1" customWidth="1"/>
    <col min="2529" max="2529" width="10.7109375" style="1" customWidth="1"/>
    <col min="2530" max="2530" width="11.28515625" style="1" customWidth="1"/>
    <col min="2531" max="2533" width="5.28515625" style="1" customWidth="1"/>
    <col min="2534" max="2534" width="14.28515625" style="1" customWidth="1"/>
    <col min="2535" max="2535" width="0" style="1" hidden="1" customWidth="1"/>
    <col min="2536" max="2780" width="9.140625" style="1"/>
    <col min="2781" max="2781" width="4.7109375" style="1" customWidth="1"/>
    <col min="2782" max="2782" width="9.140625" style="1" customWidth="1"/>
    <col min="2783" max="2783" width="21.42578125" style="1" customWidth="1"/>
    <col min="2784" max="2784" width="9.140625" style="1" customWidth="1"/>
    <col min="2785" max="2785" width="10.7109375" style="1" customWidth="1"/>
    <col min="2786" max="2786" width="11.28515625" style="1" customWidth="1"/>
    <col min="2787" max="2789" width="5.28515625" style="1" customWidth="1"/>
    <col min="2790" max="2790" width="14.28515625" style="1" customWidth="1"/>
    <col min="2791" max="2791" width="0" style="1" hidden="1" customWidth="1"/>
    <col min="2792" max="3036" width="9.140625" style="1"/>
    <col min="3037" max="3037" width="4.7109375" style="1" customWidth="1"/>
    <col min="3038" max="3038" width="9.140625" style="1" customWidth="1"/>
    <col min="3039" max="3039" width="21.42578125" style="1" customWidth="1"/>
    <col min="3040" max="3040" width="9.140625" style="1" customWidth="1"/>
    <col min="3041" max="3041" width="10.7109375" style="1" customWidth="1"/>
    <col min="3042" max="3042" width="11.28515625" style="1" customWidth="1"/>
    <col min="3043" max="3045" width="5.28515625" style="1" customWidth="1"/>
    <col min="3046" max="3046" width="14.28515625" style="1" customWidth="1"/>
    <col min="3047" max="3047" width="0" style="1" hidden="1" customWidth="1"/>
    <col min="3048" max="3292" width="9.140625" style="1"/>
    <col min="3293" max="3293" width="4.7109375" style="1" customWidth="1"/>
    <col min="3294" max="3294" width="9.140625" style="1" customWidth="1"/>
    <col min="3295" max="3295" width="21.42578125" style="1" customWidth="1"/>
    <col min="3296" max="3296" width="9.140625" style="1" customWidth="1"/>
    <col min="3297" max="3297" width="10.7109375" style="1" customWidth="1"/>
    <col min="3298" max="3298" width="11.28515625" style="1" customWidth="1"/>
    <col min="3299" max="3301" width="5.28515625" style="1" customWidth="1"/>
    <col min="3302" max="3302" width="14.28515625" style="1" customWidth="1"/>
    <col min="3303" max="3303" width="0" style="1" hidden="1" customWidth="1"/>
    <col min="3304" max="3548" width="9.140625" style="1"/>
    <col min="3549" max="3549" width="4.7109375" style="1" customWidth="1"/>
    <col min="3550" max="3550" width="9.140625" style="1" customWidth="1"/>
    <col min="3551" max="3551" width="21.42578125" style="1" customWidth="1"/>
    <col min="3552" max="3552" width="9.140625" style="1" customWidth="1"/>
    <col min="3553" max="3553" width="10.7109375" style="1" customWidth="1"/>
    <col min="3554" max="3554" width="11.28515625" style="1" customWidth="1"/>
    <col min="3555" max="3557" width="5.28515625" style="1" customWidth="1"/>
    <col min="3558" max="3558" width="14.28515625" style="1" customWidth="1"/>
    <col min="3559" max="3559" width="0" style="1" hidden="1" customWidth="1"/>
    <col min="3560" max="3804" width="9.140625" style="1"/>
    <col min="3805" max="3805" width="4.7109375" style="1" customWidth="1"/>
    <col min="3806" max="3806" width="9.140625" style="1" customWidth="1"/>
    <col min="3807" max="3807" width="21.42578125" style="1" customWidth="1"/>
    <col min="3808" max="3808" width="9.140625" style="1" customWidth="1"/>
    <col min="3809" max="3809" width="10.7109375" style="1" customWidth="1"/>
    <col min="3810" max="3810" width="11.28515625" style="1" customWidth="1"/>
    <col min="3811" max="3813" width="5.28515625" style="1" customWidth="1"/>
    <col min="3814" max="3814" width="14.28515625" style="1" customWidth="1"/>
    <col min="3815" max="3815" width="0" style="1" hidden="1" customWidth="1"/>
    <col min="3816" max="4060" width="9.140625" style="1"/>
    <col min="4061" max="4061" width="4.7109375" style="1" customWidth="1"/>
    <col min="4062" max="4062" width="9.140625" style="1" customWidth="1"/>
    <col min="4063" max="4063" width="21.42578125" style="1" customWidth="1"/>
    <col min="4064" max="4064" width="9.140625" style="1" customWidth="1"/>
    <col min="4065" max="4065" width="10.7109375" style="1" customWidth="1"/>
    <col min="4066" max="4066" width="11.28515625" style="1" customWidth="1"/>
    <col min="4067" max="4069" width="5.28515625" style="1" customWidth="1"/>
    <col min="4070" max="4070" width="14.28515625" style="1" customWidth="1"/>
    <col min="4071" max="4071" width="0" style="1" hidden="1" customWidth="1"/>
    <col min="4072" max="4316" width="9.140625" style="1"/>
    <col min="4317" max="4317" width="4.7109375" style="1" customWidth="1"/>
    <col min="4318" max="4318" width="9.140625" style="1" customWidth="1"/>
    <col min="4319" max="4319" width="21.42578125" style="1" customWidth="1"/>
    <col min="4320" max="4320" width="9.140625" style="1" customWidth="1"/>
    <col min="4321" max="4321" width="10.7109375" style="1" customWidth="1"/>
    <col min="4322" max="4322" width="11.28515625" style="1" customWidth="1"/>
    <col min="4323" max="4325" width="5.28515625" style="1" customWidth="1"/>
    <col min="4326" max="4326" width="14.28515625" style="1" customWidth="1"/>
    <col min="4327" max="4327" width="0" style="1" hidden="1" customWidth="1"/>
    <col min="4328" max="4572" width="9.140625" style="1"/>
    <col min="4573" max="4573" width="4.7109375" style="1" customWidth="1"/>
    <col min="4574" max="4574" width="9.140625" style="1" customWidth="1"/>
    <col min="4575" max="4575" width="21.42578125" style="1" customWidth="1"/>
    <col min="4576" max="4576" width="9.140625" style="1" customWidth="1"/>
    <col min="4577" max="4577" width="10.7109375" style="1" customWidth="1"/>
    <col min="4578" max="4578" width="11.28515625" style="1" customWidth="1"/>
    <col min="4579" max="4581" width="5.28515625" style="1" customWidth="1"/>
    <col min="4582" max="4582" width="14.28515625" style="1" customWidth="1"/>
    <col min="4583" max="4583" width="0" style="1" hidden="1" customWidth="1"/>
    <col min="4584" max="4828" width="9.140625" style="1"/>
    <col min="4829" max="4829" width="4.7109375" style="1" customWidth="1"/>
    <col min="4830" max="4830" width="9.140625" style="1" customWidth="1"/>
    <col min="4831" max="4831" width="21.42578125" style="1" customWidth="1"/>
    <col min="4832" max="4832" width="9.140625" style="1" customWidth="1"/>
    <col min="4833" max="4833" width="10.7109375" style="1" customWidth="1"/>
    <col min="4834" max="4834" width="11.28515625" style="1" customWidth="1"/>
    <col min="4835" max="4837" width="5.28515625" style="1" customWidth="1"/>
    <col min="4838" max="4838" width="14.28515625" style="1" customWidth="1"/>
    <col min="4839" max="4839" width="0" style="1" hidden="1" customWidth="1"/>
    <col min="4840" max="5084" width="9.140625" style="1"/>
    <col min="5085" max="5085" width="4.7109375" style="1" customWidth="1"/>
    <col min="5086" max="5086" width="9.140625" style="1" customWidth="1"/>
    <col min="5087" max="5087" width="21.42578125" style="1" customWidth="1"/>
    <col min="5088" max="5088" width="9.140625" style="1" customWidth="1"/>
    <col min="5089" max="5089" width="10.7109375" style="1" customWidth="1"/>
    <col min="5090" max="5090" width="11.28515625" style="1" customWidth="1"/>
    <col min="5091" max="5093" width="5.28515625" style="1" customWidth="1"/>
    <col min="5094" max="5094" width="14.28515625" style="1" customWidth="1"/>
    <col min="5095" max="5095" width="0" style="1" hidden="1" customWidth="1"/>
    <col min="5096" max="5340" width="9.140625" style="1"/>
    <col min="5341" max="5341" width="4.7109375" style="1" customWidth="1"/>
    <col min="5342" max="5342" width="9.140625" style="1" customWidth="1"/>
    <col min="5343" max="5343" width="21.42578125" style="1" customWidth="1"/>
    <col min="5344" max="5344" width="9.140625" style="1" customWidth="1"/>
    <col min="5345" max="5345" width="10.7109375" style="1" customWidth="1"/>
    <col min="5346" max="5346" width="11.28515625" style="1" customWidth="1"/>
    <col min="5347" max="5349" width="5.28515625" style="1" customWidth="1"/>
    <col min="5350" max="5350" width="14.28515625" style="1" customWidth="1"/>
    <col min="5351" max="5351" width="0" style="1" hidden="1" customWidth="1"/>
    <col min="5352" max="5596" width="9.140625" style="1"/>
    <col min="5597" max="5597" width="4.7109375" style="1" customWidth="1"/>
    <col min="5598" max="5598" width="9.140625" style="1" customWidth="1"/>
    <col min="5599" max="5599" width="21.42578125" style="1" customWidth="1"/>
    <col min="5600" max="5600" width="9.140625" style="1" customWidth="1"/>
    <col min="5601" max="5601" width="10.7109375" style="1" customWidth="1"/>
    <col min="5602" max="5602" width="11.28515625" style="1" customWidth="1"/>
    <col min="5603" max="5605" width="5.28515625" style="1" customWidth="1"/>
    <col min="5606" max="5606" width="14.28515625" style="1" customWidth="1"/>
    <col min="5607" max="5607" width="0" style="1" hidden="1" customWidth="1"/>
    <col min="5608" max="5852" width="9.140625" style="1"/>
    <col min="5853" max="5853" width="4.7109375" style="1" customWidth="1"/>
    <col min="5854" max="5854" width="9.140625" style="1" customWidth="1"/>
    <col min="5855" max="5855" width="21.42578125" style="1" customWidth="1"/>
    <col min="5856" max="5856" width="9.140625" style="1" customWidth="1"/>
    <col min="5857" max="5857" width="10.7109375" style="1" customWidth="1"/>
    <col min="5858" max="5858" width="11.28515625" style="1" customWidth="1"/>
    <col min="5859" max="5861" width="5.28515625" style="1" customWidth="1"/>
    <col min="5862" max="5862" width="14.28515625" style="1" customWidth="1"/>
    <col min="5863" max="5863" width="0" style="1" hidden="1" customWidth="1"/>
    <col min="5864" max="6108" width="9.140625" style="1"/>
    <col min="6109" max="6109" width="4.7109375" style="1" customWidth="1"/>
    <col min="6110" max="6110" width="9.140625" style="1" customWidth="1"/>
    <col min="6111" max="6111" width="21.42578125" style="1" customWidth="1"/>
    <col min="6112" max="6112" width="9.140625" style="1" customWidth="1"/>
    <col min="6113" max="6113" width="10.7109375" style="1" customWidth="1"/>
    <col min="6114" max="6114" width="11.28515625" style="1" customWidth="1"/>
    <col min="6115" max="6117" width="5.28515625" style="1" customWidth="1"/>
    <col min="6118" max="6118" width="14.28515625" style="1" customWidth="1"/>
    <col min="6119" max="6119" width="0" style="1" hidden="1" customWidth="1"/>
    <col min="6120" max="6364" width="9.140625" style="1"/>
    <col min="6365" max="6365" width="4.7109375" style="1" customWidth="1"/>
    <col min="6366" max="6366" width="9.140625" style="1" customWidth="1"/>
    <col min="6367" max="6367" width="21.42578125" style="1" customWidth="1"/>
    <col min="6368" max="6368" width="9.140625" style="1" customWidth="1"/>
    <col min="6369" max="6369" width="10.7109375" style="1" customWidth="1"/>
    <col min="6370" max="6370" width="11.28515625" style="1" customWidth="1"/>
    <col min="6371" max="6373" width="5.28515625" style="1" customWidth="1"/>
    <col min="6374" max="6374" width="14.28515625" style="1" customWidth="1"/>
    <col min="6375" max="6375" width="0" style="1" hidden="1" customWidth="1"/>
    <col min="6376" max="6620" width="9.140625" style="1"/>
    <col min="6621" max="6621" width="4.7109375" style="1" customWidth="1"/>
    <col min="6622" max="6622" width="9.140625" style="1" customWidth="1"/>
    <col min="6623" max="6623" width="21.42578125" style="1" customWidth="1"/>
    <col min="6624" max="6624" width="9.140625" style="1" customWidth="1"/>
    <col min="6625" max="6625" width="10.7109375" style="1" customWidth="1"/>
    <col min="6626" max="6626" width="11.28515625" style="1" customWidth="1"/>
    <col min="6627" max="6629" width="5.28515625" style="1" customWidth="1"/>
    <col min="6630" max="6630" width="14.28515625" style="1" customWidth="1"/>
    <col min="6631" max="6631" width="0" style="1" hidden="1" customWidth="1"/>
    <col min="6632" max="6876" width="9.140625" style="1"/>
    <col min="6877" max="6877" width="4.7109375" style="1" customWidth="1"/>
    <col min="6878" max="6878" width="9.140625" style="1" customWidth="1"/>
    <col min="6879" max="6879" width="21.42578125" style="1" customWidth="1"/>
    <col min="6880" max="6880" width="9.140625" style="1" customWidth="1"/>
    <col min="6881" max="6881" width="10.7109375" style="1" customWidth="1"/>
    <col min="6882" max="6882" width="11.28515625" style="1" customWidth="1"/>
    <col min="6883" max="6885" width="5.28515625" style="1" customWidth="1"/>
    <col min="6886" max="6886" width="14.28515625" style="1" customWidth="1"/>
    <col min="6887" max="6887" width="0" style="1" hidden="1" customWidth="1"/>
    <col min="6888" max="7132" width="9.140625" style="1"/>
    <col min="7133" max="7133" width="4.7109375" style="1" customWidth="1"/>
    <col min="7134" max="7134" width="9.140625" style="1" customWidth="1"/>
    <col min="7135" max="7135" width="21.42578125" style="1" customWidth="1"/>
    <col min="7136" max="7136" width="9.140625" style="1" customWidth="1"/>
    <col min="7137" max="7137" width="10.7109375" style="1" customWidth="1"/>
    <col min="7138" max="7138" width="11.28515625" style="1" customWidth="1"/>
    <col min="7139" max="7141" width="5.28515625" style="1" customWidth="1"/>
    <col min="7142" max="7142" width="14.28515625" style="1" customWidth="1"/>
    <col min="7143" max="7143" width="0" style="1" hidden="1" customWidth="1"/>
    <col min="7144" max="7388" width="9.140625" style="1"/>
    <col min="7389" max="7389" width="4.7109375" style="1" customWidth="1"/>
    <col min="7390" max="7390" width="9.140625" style="1" customWidth="1"/>
    <col min="7391" max="7391" width="21.42578125" style="1" customWidth="1"/>
    <col min="7392" max="7392" width="9.140625" style="1" customWidth="1"/>
    <col min="7393" max="7393" width="10.7109375" style="1" customWidth="1"/>
    <col min="7394" max="7394" width="11.28515625" style="1" customWidth="1"/>
    <col min="7395" max="7397" width="5.28515625" style="1" customWidth="1"/>
    <col min="7398" max="7398" width="14.28515625" style="1" customWidth="1"/>
    <col min="7399" max="7399" width="0" style="1" hidden="1" customWidth="1"/>
    <col min="7400" max="7644" width="9.140625" style="1"/>
    <col min="7645" max="7645" width="4.7109375" style="1" customWidth="1"/>
    <col min="7646" max="7646" width="9.140625" style="1" customWidth="1"/>
    <col min="7647" max="7647" width="21.42578125" style="1" customWidth="1"/>
    <col min="7648" max="7648" width="9.140625" style="1" customWidth="1"/>
    <col min="7649" max="7649" width="10.7109375" style="1" customWidth="1"/>
    <col min="7650" max="7650" width="11.28515625" style="1" customWidth="1"/>
    <col min="7651" max="7653" width="5.28515625" style="1" customWidth="1"/>
    <col min="7654" max="7654" width="14.28515625" style="1" customWidth="1"/>
    <col min="7655" max="7655" width="0" style="1" hidden="1" customWidth="1"/>
    <col min="7656" max="7900" width="9.140625" style="1"/>
    <col min="7901" max="7901" width="4.7109375" style="1" customWidth="1"/>
    <col min="7902" max="7902" width="9.140625" style="1" customWidth="1"/>
    <col min="7903" max="7903" width="21.42578125" style="1" customWidth="1"/>
    <col min="7904" max="7904" width="9.140625" style="1" customWidth="1"/>
    <col min="7905" max="7905" width="10.7109375" style="1" customWidth="1"/>
    <col min="7906" max="7906" width="11.28515625" style="1" customWidth="1"/>
    <col min="7907" max="7909" width="5.28515625" style="1" customWidth="1"/>
    <col min="7910" max="7910" width="14.28515625" style="1" customWidth="1"/>
    <col min="7911" max="7911" width="0" style="1" hidden="1" customWidth="1"/>
    <col min="7912" max="8156" width="9.140625" style="1"/>
    <col min="8157" max="8157" width="4.7109375" style="1" customWidth="1"/>
    <col min="8158" max="8158" width="9.140625" style="1" customWidth="1"/>
    <col min="8159" max="8159" width="21.42578125" style="1" customWidth="1"/>
    <col min="8160" max="8160" width="9.140625" style="1" customWidth="1"/>
    <col min="8161" max="8161" width="10.7109375" style="1" customWidth="1"/>
    <col min="8162" max="8162" width="11.28515625" style="1" customWidth="1"/>
    <col min="8163" max="8165" width="5.28515625" style="1" customWidth="1"/>
    <col min="8166" max="8166" width="14.28515625" style="1" customWidth="1"/>
    <col min="8167" max="8167" width="0" style="1" hidden="1" customWidth="1"/>
    <col min="8168" max="8412" width="9.140625" style="1"/>
    <col min="8413" max="8413" width="4.7109375" style="1" customWidth="1"/>
    <col min="8414" max="8414" width="9.140625" style="1" customWidth="1"/>
    <col min="8415" max="8415" width="21.42578125" style="1" customWidth="1"/>
    <col min="8416" max="8416" width="9.140625" style="1" customWidth="1"/>
    <col min="8417" max="8417" width="10.7109375" style="1" customWidth="1"/>
    <col min="8418" max="8418" width="11.28515625" style="1" customWidth="1"/>
    <col min="8419" max="8421" width="5.28515625" style="1" customWidth="1"/>
    <col min="8422" max="8422" width="14.28515625" style="1" customWidth="1"/>
    <col min="8423" max="8423" width="0" style="1" hidden="1" customWidth="1"/>
    <col min="8424" max="8668" width="9.140625" style="1"/>
    <col min="8669" max="8669" width="4.7109375" style="1" customWidth="1"/>
    <col min="8670" max="8670" width="9.140625" style="1" customWidth="1"/>
    <col min="8671" max="8671" width="21.42578125" style="1" customWidth="1"/>
    <col min="8672" max="8672" width="9.140625" style="1" customWidth="1"/>
    <col min="8673" max="8673" width="10.7109375" style="1" customWidth="1"/>
    <col min="8674" max="8674" width="11.28515625" style="1" customWidth="1"/>
    <col min="8675" max="8677" width="5.28515625" style="1" customWidth="1"/>
    <col min="8678" max="8678" width="14.28515625" style="1" customWidth="1"/>
    <col min="8679" max="8679" width="0" style="1" hidden="1" customWidth="1"/>
    <col min="8680" max="8924" width="9.140625" style="1"/>
    <col min="8925" max="8925" width="4.7109375" style="1" customWidth="1"/>
    <col min="8926" max="8926" width="9.140625" style="1" customWidth="1"/>
    <col min="8927" max="8927" width="21.42578125" style="1" customWidth="1"/>
    <col min="8928" max="8928" width="9.140625" style="1" customWidth="1"/>
    <col min="8929" max="8929" width="10.7109375" style="1" customWidth="1"/>
    <col min="8930" max="8930" width="11.28515625" style="1" customWidth="1"/>
    <col min="8931" max="8933" width="5.28515625" style="1" customWidth="1"/>
    <col min="8934" max="8934" width="14.28515625" style="1" customWidth="1"/>
    <col min="8935" max="8935" width="0" style="1" hidden="1" customWidth="1"/>
    <col min="8936" max="9180" width="9.140625" style="1"/>
    <col min="9181" max="9181" width="4.7109375" style="1" customWidth="1"/>
    <col min="9182" max="9182" width="9.140625" style="1" customWidth="1"/>
    <col min="9183" max="9183" width="21.42578125" style="1" customWidth="1"/>
    <col min="9184" max="9184" width="9.140625" style="1" customWidth="1"/>
    <col min="9185" max="9185" width="10.7109375" style="1" customWidth="1"/>
    <col min="9186" max="9186" width="11.28515625" style="1" customWidth="1"/>
    <col min="9187" max="9189" width="5.28515625" style="1" customWidth="1"/>
    <col min="9190" max="9190" width="14.28515625" style="1" customWidth="1"/>
    <col min="9191" max="9191" width="0" style="1" hidden="1" customWidth="1"/>
    <col min="9192" max="9436" width="9.140625" style="1"/>
    <col min="9437" max="9437" width="4.7109375" style="1" customWidth="1"/>
    <col min="9438" max="9438" width="9.140625" style="1" customWidth="1"/>
    <col min="9439" max="9439" width="21.42578125" style="1" customWidth="1"/>
    <col min="9440" max="9440" width="9.140625" style="1" customWidth="1"/>
    <col min="9441" max="9441" width="10.7109375" style="1" customWidth="1"/>
    <col min="9442" max="9442" width="11.28515625" style="1" customWidth="1"/>
    <col min="9443" max="9445" width="5.28515625" style="1" customWidth="1"/>
    <col min="9446" max="9446" width="14.28515625" style="1" customWidth="1"/>
    <col min="9447" max="9447" width="0" style="1" hidden="1" customWidth="1"/>
    <col min="9448" max="9692" width="9.140625" style="1"/>
    <col min="9693" max="9693" width="4.7109375" style="1" customWidth="1"/>
    <col min="9694" max="9694" width="9.140625" style="1" customWidth="1"/>
    <col min="9695" max="9695" width="21.42578125" style="1" customWidth="1"/>
    <col min="9696" max="9696" width="9.140625" style="1" customWidth="1"/>
    <col min="9697" max="9697" width="10.7109375" style="1" customWidth="1"/>
    <col min="9698" max="9698" width="11.28515625" style="1" customWidth="1"/>
    <col min="9699" max="9701" width="5.28515625" style="1" customWidth="1"/>
    <col min="9702" max="9702" width="14.28515625" style="1" customWidth="1"/>
    <col min="9703" max="9703" width="0" style="1" hidden="1" customWidth="1"/>
    <col min="9704" max="9948" width="9.140625" style="1"/>
    <col min="9949" max="9949" width="4.7109375" style="1" customWidth="1"/>
    <col min="9950" max="9950" width="9.140625" style="1" customWidth="1"/>
    <col min="9951" max="9951" width="21.42578125" style="1" customWidth="1"/>
    <col min="9952" max="9952" width="9.140625" style="1" customWidth="1"/>
    <col min="9953" max="9953" width="10.7109375" style="1" customWidth="1"/>
    <col min="9954" max="9954" width="11.28515625" style="1" customWidth="1"/>
    <col min="9955" max="9957" width="5.28515625" style="1" customWidth="1"/>
    <col min="9958" max="9958" width="14.28515625" style="1" customWidth="1"/>
    <col min="9959" max="9959" width="0" style="1" hidden="1" customWidth="1"/>
    <col min="9960" max="10204" width="9.140625" style="1"/>
    <col min="10205" max="10205" width="4.7109375" style="1" customWidth="1"/>
    <col min="10206" max="10206" width="9.140625" style="1" customWidth="1"/>
    <col min="10207" max="10207" width="21.42578125" style="1" customWidth="1"/>
    <col min="10208" max="10208" width="9.140625" style="1" customWidth="1"/>
    <col min="10209" max="10209" width="10.7109375" style="1" customWidth="1"/>
    <col min="10210" max="10210" width="11.28515625" style="1" customWidth="1"/>
    <col min="10211" max="10213" width="5.28515625" style="1" customWidth="1"/>
    <col min="10214" max="10214" width="14.28515625" style="1" customWidth="1"/>
    <col min="10215" max="10215" width="0" style="1" hidden="1" customWidth="1"/>
    <col min="10216" max="10460" width="9.140625" style="1"/>
    <col min="10461" max="10461" width="4.7109375" style="1" customWidth="1"/>
    <col min="10462" max="10462" width="9.140625" style="1" customWidth="1"/>
    <col min="10463" max="10463" width="21.42578125" style="1" customWidth="1"/>
    <col min="10464" max="10464" width="9.140625" style="1" customWidth="1"/>
    <col min="10465" max="10465" width="10.7109375" style="1" customWidth="1"/>
    <col min="10466" max="10466" width="11.28515625" style="1" customWidth="1"/>
    <col min="10467" max="10469" width="5.28515625" style="1" customWidth="1"/>
    <col min="10470" max="10470" width="14.28515625" style="1" customWidth="1"/>
    <col min="10471" max="10471" width="0" style="1" hidden="1" customWidth="1"/>
    <col min="10472" max="10716" width="9.140625" style="1"/>
    <col min="10717" max="10717" width="4.7109375" style="1" customWidth="1"/>
    <col min="10718" max="10718" width="9.140625" style="1" customWidth="1"/>
    <col min="10719" max="10719" width="21.42578125" style="1" customWidth="1"/>
    <col min="10720" max="10720" width="9.140625" style="1" customWidth="1"/>
    <col min="10721" max="10721" width="10.7109375" style="1" customWidth="1"/>
    <col min="10722" max="10722" width="11.28515625" style="1" customWidth="1"/>
    <col min="10723" max="10725" width="5.28515625" style="1" customWidth="1"/>
    <col min="10726" max="10726" width="14.28515625" style="1" customWidth="1"/>
    <col min="10727" max="10727" width="0" style="1" hidden="1" customWidth="1"/>
    <col min="10728" max="10972" width="9.140625" style="1"/>
    <col min="10973" max="10973" width="4.7109375" style="1" customWidth="1"/>
    <col min="10974" max="10974" width="9.140625" style="1" customWidth="1"/>
    <col min="10975" max="10975" width="21.42578125" style="1" customWidth="1"/>
    <col min="10976" max="10976" width="9.140625" style="1" customWidth="1"/>
    <col min="10977" max="10977" width="10.7109375" style="1" customWidth="1"/>
    <col min="10978" max="10978" width="11.28515625" style="1" customWidth="1"/>
    <col min="10979" max="10981" width="5.28515625" style="1" customWidth="1"/>
    <col min="10982" max="10982" width="14.28515625" style="1" customWidth="1"/>
    <col min="10983" max="10983" width="0" style="1" hidden="1" customWidth="1"/>
    <col min="10984" max="11228" width="9.140625" style="1"/>
    <col min="11229" max="11229" width="4.7109375" style="1" customWidth="1"/>
    <col min="11230" max="11230" width="9.140625" style="1" customWidth="1"/>
    <col min="11231" max="11231" width="21.42578125" style="1" customWidth="1"/>
    <col min="11232" max="11232" width="9.140625" style="1" customWidth="1"/>
    <col min="11233" max="11233" width="10.7109375" style="1" customWidth="1"/>
    <col min="11234" max="11234" width="11.28515625" style="1" customWidth="1"/>
    <col min="11235" max="11237" width="5.28515625" style="1" customWidth="1"/>
    <col min="11238" max="11238" width="14.28515625" style="1" customWidth="1"/>
    <col min="11239" max="11239" width="0" style="1" hidden="1" customWidth="1"/>
    <col min="11240" max="11484" width="9.140625" style="1"/>
    <col min="11485" max="11485" width="4.7109375" style="1" customWidth="1"/>
    <col min="11486" max="11486" width="9.140625" style="1" customWidth="1"/>
    <col min="11487" max="11487" width="21.42578125" style="1" customWidth="1"/>
    <col min="11488" max="11488" width="9.140625" style="1" customWidth="1"/>
    <col min="11489" max="11489" width="10.7109375" style="1" customWidth="1"/>
    <col min="11490" max="11490" width="11.28515625" style="1" customWidth="1"/>
    <col min="11491" max="11493" width="5.28515625" style="1" customWidth="1"/>
    <col min="11494" max="11494" width="14.28515625" style="1" customWidth="1"/>
    <col min="11495" max="11495" width="0" style="1" hidden="1" customWidth="1"/>
    <col min="11496" max="11740" width="9.140625" style="1"/>
    <col min="11741" max="11741" width="4.7109375" style="1" customWidth="1"/>
    <col min="11742" max="11742" width="9.140625" style="1" customWidth="1"/>
    <col min="11743" max="11743" width="21.42578125" style="1" customWidth="1"/>
    <col min="11744" max="11744" width="9.140625" style="1" customWidth="1"/>
    <col min="11745" max="11745" width="10.7109375" style="1" customWidth="1"/>
    <col min="11746" max="11746" width="11.28515625" style="1" customWidth="1"/>
    <col min="11747" max="11749" width="5.28515625" style="1" customWidth="1"/>
    <col min="11750" max="11750" width="14.28515625" style="1" customWidth="1"/>
    <col min="11751" max="11751" width="0" style="1" hidden="1" customWidth="1"/>
    <col min="11752" max="11996" width="9.140625" style="1"/>
    <col min="11997" max="11997" width="4.7109375" style="1" customWidth="1"/>
    <col min="11998" max="11998" width="9.140625" style="1" customWidth="1"/>
    <col min="11999" max="11999" width="21.42578125" style="1" customWidth="1"/>
    <col min="12000" max="12000" width="9.140625" style="1" customWidth="1"/>
    <col min="12001" max="12001" width="10.7109375" style="1" customWidth="1"/>
    <col min="12002" max="12002" width="11.28515625" style="1" customWidth="1"/>
    <col min="12003" max="12005" width="5.28515625" style="1" customWidth="1"/>
    <col min="12006" max="12006" width="14.28515625" style="1" customWidth="1"/>
    <col min="12007" max="12007" width="0" style="1" hidden="1" customWidth="1"/>
    <col min="12008" max="12252" width="9.140625" style="1"/>
    <col min="12253" max="12253" width="4.7109375" style="1" customWidth="1"/>
    <col min="12254" max="12254" width="9.140625" style="1" customWidth="1"/>
    <col min="12255" max="12255" width="21.42578125" style="1" customWidth="1"/>
    <col min="12256" max="12256" width="9.140625" style="1" customWidth="1"/>
    <col min="12257" max="12257" width="10.7109375" style="1" customWidth="1"/>
    <col min="12258" max="12258" width="11.28515625" style="1" customWidth="1"/>
    <col min="12259" max="12261" width="5.28515625" style="1" customWidth="1"/>
    <col min="12262" max="12262" width="14.28515625" style="1" customWidth="1"/>
    <col min="12263" max="12263" width="0" style="1" hidden="1" customWidth="1"/>
    <col min="12264" max="12508" width="9.140625" style="1"/>
    <col min="12509" max="12509" width="4.7109375" style="1" customWidth="1"/>
    <col min="12510" max="12510" width="9.140625" style="1" customWidth="1"/>
    <col min="12511" max="12511" width="21.42578125" style="1" customWidth="1"/>
    <col min="12512" max="12512" width="9.140625" style="1" customWidth="1"/>
    <col min="12513" max="12513" width="10.7109375" style="1" customWidth="1"/>
    <col min="12514" max="12514" width="11.28515625" style="1" customWidth="1"/>
    <col min="12515" max="12517" width="5.28515625" style="1" customWidth="1"/>
    <col min="12518" max="12518" width="14.28515625" style="1" customWidth="1"/>
    <col min="12519" max="12519" width="0" style="1" hidden="1" customWidth="1"/>
    <col min="12520" max="12764" width="9.140625" style="1"/>
    <col min="12765" max="12765" width="4.7109375" style="1" customWidth="1"/>
    <col min="12766" max="12766" width="9.140625" style="1" customWidth="1"/>
    <col min="12767" max="12767" width="21.42578125" style="1" customWidth="1"/>
    <col min="12768" max="12768" width="9.140625" style="1" customWidth="1"/>
    <col min="12769" max="12769" width="10.7109375" style="1" customWidth="1"/>
    <col min="12770" max="12770" width="11.28515625" style="1" customWidth="1"/>
    <col min="12771" max="12773" width="5.28515625" style="1" customWidth="1"/>
    <col min="12774" max="12774" width="14.28515625" style="1" customWidth="1"/>
    <col min="12775" max="12775" width="0" style="1" hidden="1" customWidth="1"/>
    <col min="12776" max="13020" width="9.140625" style="1"/>
    <col min="13021" max="13021" width="4.7109375" style="1" customWidth="1"/>
    <col min="13022" max="13022" width="9.140625" style="1" customWidth="1"/>
    <col min="13023" max="13023" width="21.42578125" style="1" customWidth="1"/>
    <col min="13024" max="13024" width="9.140625" style="1" customWidth="1"/>
    <col min="13025" max="13025" width="10.7109375" style="1" customWidth="1"/>
    <col min="13026" max="13026" width="11.28515625" style="1" customWidth="1"/>
    <col min="13027" max="13029" width="5.28515625" style="1" customWidth="1"/>
    <col min="13030" max="13030" width="14.28515625" style="1" customWidth="1"/>
    <col min="13031" max="13031" width="0" style="1" hidden="1" customWidth="1"/>
    <col min="13032" max="13276" width="9.140625" style="1"/>
    <col min="13277" max="13277" width="4.7109375" style="1" customWidth="1"/>
    <col min="13278" max="13278" width="9.140625" style="1" customWidth="1"/>
    <col min="13279" max="13279" width="21.42578125" style="1" customWidth="1"/>
    <col min="13280" max="13280" width="9.140625" style="1" customWidth="1"/>
    <col min="13281" max="13281" width="10.7109375" style="1" customWidth="1"/>
    <col min="13282" max="13282" width="11.28515625" style="1" customWidth="1"/>
    <col min="13283" max="13285" width="5.28515625" style="1" customWidth="1"/>
    <col min="13286" max="13286" width="14.28515625" style="1" customWidth="1"/>
    <col min="13287" max="13287" width="0" style="1" hidden="1" customWidth="1"/>
    <col min="13288" max="13532" width="9.140625" style="1"/>
    <col min="13533" max="13533" width="4.7109375" style="1" customWidth="1"/>
    <col min="13534" max="13534" width="9.140625" style="1" customWidth="1"/>
    <col min="13535" max="13535" width="21.42578125" style="1" customWidth="1"/>
    <col min="13536" max="13536" width="9.140625" style="1" customWidth="1"/>
    <col min="13537" max="13537" width="10.7109375" style="1" customWidth="1"/>
    <col min="13538" max="13538" width="11.28515625" style="1" customWidth="1"/>
    <col min="13539" max="13541" width="5.28515625" style="1" customWidth="1"/>
    <col min="13542" max="13542" width="14.28515625" style="1" customWidth="1"/>
    <col min="13543" max="13543" width="0" style="1" hidden="1" customWidth="1"/>
    <col min="13544" max="13788" width="9.140625" style="1"/>
    <col min="13789" max="13789" width="4.7109375" style="1" customWidth="1"/>
    <col min="13790" max="13790" width="9.140625" style="1" customWidth="1"/>
    <col min="13791" max="13791" width="21.42578125" style="1" customWidth="1"/>
    <col min="13792" max="13792" width="9.140625" style="1" customWidth="1"/>
    <col min="13793" max="13793" width="10.7109375" style="1" customWidth="1"/>
    <col min="13794" max="13794" width="11.28515625" style="1" customWidth="1"/>
    <col min="13795" max="13797" width="5.28515625" style="1" customWidth="1"/>
    <col min="13798" max="13798" width="14.28515625" style="1" customWidth="1"/>
    <col min="13799" max="13799" width="0" style="1" hidden="1" customWidth="1"/>
    <col min="13800" max="14044" width="9.140625" style="1"/>
    <col min="14045" max="14045" width="4.7109375" style="1" customWidth="1"/>
    <col min="14046" max="14046" width="9.140625" style="1" customWidth="1"/>
    <col min="14047" max="14047" width="21.42578125" style="1" customWidth="1"/>
    <col min="14048" max="14048" width="9.140625" style="1" customWidth="1"/>
    <col min="14049" max="14049" width="10.7109375" style="1" customWidth="1"/>
    <col min="14050" max="14050" width="11.28515625" style="1" customWidth="1"/>
    <col min="14051" max="14053" width="5.28515625" style="1" customWidth="1"/>
    <col min="14054" max="14054" width="14.28515625" style="1" customWidth="1"/>
    <col min="14055" max="14055" width="0" style="1" hidden="1" customWidth="1"/>
    <col min="14056" max="14300" width="9.140625" style="1"/>
    <col min="14301" max="14301" width="4.7109375" style="1" customWidth="1"/>
    <col min="14302" max="14302" width="9.140625" style="1" customWidth="1"/>
    <col min="14303" max="14303" width="21.42578125" style="1" customWidth="1"/>
    <col min="14304" max="14304" width="9.140625" style="1" customWidth="1"/>
    <col min="14305" max="14305" width="10.7109375" style="1" customWidth="1"/>
    <col min="14306" max="14306" width="11.28515625" style="1" customWidth="1"/>
    <col min="14307" max="14309" width="5.28515625" style="1" customWidth="1"/>
    <col min="14310" max="14310" width="14.28515625" style="1" customWidth="1"/>
    <col min="14311" max="14311" width="0" style="1" hidden="1" customWidth="1"/>
    <col min="14312" max="14556" width="9.140625" style="1"/>
    <col min="14557" max="14557" width="4.7109375" style="1" customWidth="1"/>
    <col min="14558" max="14558" width="9.140625" style="1" customWidth="1"/>
    <col min="14559" max="14559" width="21.42578125" style="1" customWidth="1"/>
    <col min="14560" max="14560" width="9.140625" style="1" customWidth="1"/>
    <col min="14561" max="14561" width="10.7109375" style="1" customWidth="1"/>
    <col min="14562" max="14562" width="11.28515625" style="1" customWidth="1"/>
    <col min="14563" max="14565" width="5.28515625" style="1" customWidth="1"/>
    <col min="14566" max="14566" width="14.28515625" style="1" customWidth="1"/>
    <col min="14567" max="14567" width="0" style="1" hidden="1" customWidth="1"/>
    <col min="14568" max="14812" width="9.140625" style="1"/>
    <col min="14813" max="14813" width="4.7109375" style="1" customWidth="1"/>
    <col min="14814" max="14814" width="9.140625" style="1" customWidth="1"/>
    <col min="14815" max="14815" width="21.42578125" style="1" customWidth="1"/>
    <col min="14816" max="14816" width="9.140625" style="1" customWidth="1"/>
    <col min="14817" max="14817" width="10.7109375" style="1" customWidth="1"/>
    <col min="14818" max="14818" width="11.28515625" style="1" customWidth="1"/>
    <col min="14819" max="14821" width="5.28515625" style="1" customWidth="1"/>
    <col min="14822" max="14822" width="14.28515625" style="1" customWidth="1"/>
    <col min="14823" max="14823" width="0" style="1" hidden="1" customWidth="1"/>
    <col min="14824" max="15068" width="9.140625" style="1"/>
    <col min="15069" max="15069" width="4.7109375" style="1" customWidth="1"/>
    <col min="15070" max="15070" width="9.140625" style="1" customWidth="1"/>
    <col min="15071" max="15071" width="21.42578125" style="1" customWidth="1"/>
    <col min="15072" max="15072" width="9.140625" style="1" customWidth="1"/>
    <col min="15073" max="15073" width="10.7109375" style="1" customWidth="1"/>
    <col min="15074" max="15074" width="11.28515625" style="1" customWidth="1"/>
    <col min="15075" max="15077" width="5.28515625" style="1" customWidth="1"/>
    <col min="15078" max="15078" width="14.28515625" style="1" customWidth="1"/>
    <col min="15079" max="15079" width="0" style="1" hidden="1" customWidth="1"/>
    <col min="15080" max="15324" width="9.140625" style="1"/>
    <col min="15325" max="15325" width="4.7109375" style="1" customWidth="1"/>
    <col min="15326" max="15326" width="9.140625" style="1" customWidth="1"/>
    <col min="15327" max="15327" width="21.42578125" style="1" customWidth="1"/>
    <col min="15328" max="15328" width="9.140625" style="1" customWidth="1"/>
    <col min="15329" max="15329" width="10.7109375" style="1" customWidth="1"/>
    <col min="15330" max="15330" width="11.28515625" style="1" customWidth="1"/>
    <col min="15331" max="15333" width="5.28515625" style="1" customWidth="1"/>
    <col min="15334" max="15334" width="14.28515625" style="1" customWidth="1"/>
    <col min="15335" max="15335" width="0" style="1" hidden="1" customWidth="1"/>
    <col min="15336" max="15580" width="9.140625" style="1"/>
    <col min="15581" max="15581" width="4.7109375" style="1" customWidth="1"/>
    <col min="15582" max="15582" width="9.140625" style="1" customWidth="1"/>
    <col min="15583" max="15583" width="21.42578125" style="1" customWidth="1"/>
    <col min="15584" max="15584" width="9.140625" style="1" customWidth="1"/>
    <col min="15585" max="15585" width="10.7109375" style="1" customWidth="1"/>
    <col min="15586" max="15586" width="11.28515625" style="1" customWidth="1"/>
    <col min="15587" max="15589" width="5.28515625" style="1" customWidth="1"/>
    <col min="15590" max="15590" width="14.28515625" style="1" customWidth="1"/>
    <col min="15591" max="15591" width="0" style="1" hidden="1" customWidth="1"/>
    <col min="15592" max="15836" width="9.140625" style="1"/>
    <col min="15837" max="15837" width="4.7109375" style="1" customWidth="1"/>
    <col min="15838" max="15838" width="9.140625" style="1" customWidth="1"/>
    <col min="15839" max="15839" width="21.42578125" style="1" customWidth="1"/>
    <col min="15840" max="15840" width="9.140625" style="1" customWidth="1"/>
    <col min="15841" max="15841" width="10.7109375" style="1" customWidth="1"/>
    <col min="15842" max="15842" width="11.28515625" style="1" customWidth="1"/>
    <col min="15843" max="15845" width="5.28515625" style="1" customWidth="1"/>
    <col min="15846" max="15846" width="14.28515625" style="1" customWidth="1"/>
    <col min="15847" max="15847" width="0" style="1" hidden="1" customWidth="1"/>
    <col min="15848" max="16092" width="9.140625" style="1"/>
    <col min="16093" max="16093" width="4.7109375" style="1" customWidth="1"/>
    <col min="16094" max="16094" width="9.140625" style="1" customWidth="1"/>
    <col min="16095" max="16095" width="21.42578125" style="1" customWidth="1"/>
    <col min="16096" max="16096" width="9.140625" style="1" customWidth="1"/>
    <col min="16097" max="16097" width="10.7109375" style="1" customWidth="1"/>
    <col min="16098" max="16098" width="11.28515625" style="1" customWidth="1"/>
    <col min="16099" max="16101" width="5.28515625" style="1" customWidth="1"/>
    <col min="16102" max="16102" width="14.28515625" style="1" customWidth="1"/>
    <col min="16103" max="16103" width="0" style="1" hidden="1" customWidth="1"/>
    <col min="16104" max="16353" width="9.140625" style="1"/>
    <col min="16354" max="16359" width="9.140625" style="1" customWidth="1"/>
    <col min="16360" max="16384" width="9.140625" style="1"/>
  </cols>
  <sheetData>
    <row r="1" spans="1:16" ht="15">
      <c r="A1" s="59" t="s">
        <v>19</v>
      </c>
      <c r="B1" s="59"/>
      <c r="C1" s="59"/>
      <c r="D1" s="60" t="s">
        <v>24</v>
      </c>
      <c r="E1" s="60"/>
      <c r="F1" s="60"/>
      <c r="G1" s="60"/>
      <c r="H1" s="60"/>
      <c r="I1" s="60"/>
      <c r="J1" s="60"/>
      <c r="K1" s="60"/>
      <c r="L1" s="60"/>
    </row>
    <row r="2" spans="1:16" ht="14.25">
      <c r="A2" s="61" t="s">
        <v>10</v>
      </c>
      <c r="B2" s="61"/>
      <c r="C2" s="61"/>
      <c r="D2" s="60" t="s">
        <v>25</v>
      </c>
      <c r="E2" s="60"/>
      <c r="F2" s="60"/>
      <c r="G2" s="60"/>
      <c r="H2" s="60"/>
      <c r="I2" s="60"/>
      <c r="J2" s="60"/>
      <c r="K2" s="60"/>
      <c r="L2" s="60"/>
    </row>
    <row r="3" spans="1:16">
      <c r="K3" s="19">
        <v>100</v>
      </c>
    </row>
    <row r="4" spans="1:16" s="3" customFormat="1" ht="33" customHeight="1">
      <c r="A4" s="62" t="s">
        <v>0</v>
      </c>
      <c r="B4" s="62" t="s">
        <v>1</v>
      </c>
      <c r="C4" s="64" t="s">
        <v>2</v>
      </c>
      <c r="D4" s="66" t="s">
        <v>3</v>
      </c>
      <c r="E4" s="66" t="s">
        <v>8</v>
      </c>
      <c r="F4" s="7" t="s">
        <v>5</v>
      </c>
      <c r="G4" s="68" t="s">
        <v>9</v>
      </c>
      <c r="H4" s="69"/>
      <c r="I4" s="69"/>
      <c r="J4" s="70"/>
      <c r="K4" s="71" t="s">
        <v>11</v>
      </c>
      <c r="L4" s="72"/>
      <c r="M4" s="4" t="s">
        <v>4</v>
      </c>
    </row>
    <row r="5" spans="1:16" s="3" customFormat="1" ht="15" customHeight="1">
      <c r="A5" s="63"/>
      <c r="B5" s="63"/>
      <c r="C5" s="65"/>
      <c r="D5" s="67"/>
      <c r="E5" s="67"/>
      <c r="F5" s="8">
        <v>30</v>
      </c>
      <c r="G5" s="26" t="s">
        <v>6</v>
      </c>
      <c r="H5" s="26" t="s">
        <v>23</v>
      </c>
      <c r="I5" s="26" t="s">
        <v>7</v>
      </c>
      <c r="J5" s="9">
        <v>70</v>
      </c>
      <c r="K5" s="20" t="s">
        <v>18</v>
      </c>
      <c r="L5" s="21" t="s">
        <v>17</v>
      </c>
      <c r="M5" s="4"/>
    </row>
    <row r="6" spans="1:16" s="23" customFormat="1" ht="20.100000000000001" customHeight="1">
      <c r="A6" s="22">
        <f t="shared" ref="A6:A69" si="0">A5+1</f>
        <v>1</v>
      </c>
      <c r="B6" s="28">
        <v>1821613830</v>
      </c>
      <c r="C6" s="29" t="s">
        <v>26</v>
      </c>
      <c r="D6" s="30" t="s">
        <v>27</v>
      </c>
      <c r="E6" s="25" t="s">
        <v>159</v>
      </c>
      <c r="F6" s="35">
        <v>9</v>
      </c>
      <c r="G6" s="35">
        <v>7</v>
      </c>
      <c r="H6" s="35">
        <v>7</v>
      </c>
      <c r="I6" s="35">
        <v>6.2</v>
      </c>
      <c r="J6" s="36">
        <f>AVERAGE(G6:I6)</f>
        <v>6.7333333333333334</v>
      </c>
      <c r="K6" s="36">
        <f t="shared" ref="K6:K69" si="1">IF(J6&lt;5.5,0,ROUND(SUMPRODUCT(F6:J6,$F$5:$J$5)/$K$3,1))</f>
        <v>7.4</v>
      </c>
      <c r="L6" s="37" t="str">
        <f>[1]!docle(K6)</f>
        <v>Baíy pháøy Bäún</v>
      </c>
      <c r="M6" s="23">
        <v>1</v>
      </c>
      <c r="N6" s="24">
        <f t="shared" ref="N6:N52" si="2">$J6-G6</f>
        <v>-0.26666666666666661</v>
      </c>
      <c r="O6" s="24">
        <f t="shared" ref="O6:O52" si="3">$J6-H6</f>
        <v>-0.26666666666666661</v>
      </c>
      <c r="P6" s="24">
        <f t="shared" ref="P6:P52" si="4">$J6-I6</f>
        <v>0.53333333333333321</v>
      </c>
    </row>
    <row r="7" spans="1:16" s="23" customFormat="1" ht="20.100000000000001" customHeight="1">
      <c r="A7" s="22">
        <f t="shared" si="0"/>
        <v>2</v>
      </c>
      <c r="B7" s="28">
        <v>1821613825</v>
      </c>
      <c r="C7" s="29" t="s">
        <v>28</v>
      </c>
      <c r="D7" s="30" t="s">
        <v>29</v>
      </c>
      <c r="E7" s="25" t="s">
        <v>159</v>
      </c>
      <c r="F7" s="35">
        <v>7.8</v>
      </c>
      <c r="G7" s="35">
        <v>6</v>
      </c>
      <c r="H7" s="35">
        <v>5.5</v>
      </c>
      <c r="I7" s="35">
        <v>5.5</v>
      </c>
      <c r="J7" s="36">
        <f t="shared" ref="J7:J70" si="5">AVERAGE(G7:I7)</f>
        <v>5.666666666666667</v>
      </c>
      <c r="K7" s="36">
        <f t="shared" si="1"/>
        <v>6.3</v>
      </c>
      <c r="L7" s="37" t="str">
        <f>[1]!docle(K7)</f>
        <v>Saïu pháøy Ba</v>
      </c>
      <c r="M7" s="23">
        <v>1</v>
      </c>
      <c r="N7" s="24">
        <f t="shared" si="2"/>
        <v>-0.33333333333333304</v>
      </c>
      <c r="O7" s="24">
        <f t="shared" si="3"/>
        <v>0.16666666666666696</v>
      </c>
      <c r="P7" s="24">
        <f t="shared" si="4"/>
        <v>0.16666666666666696</v>
      </c>
    </row>
    <row r="8" spans="1:16" s="23" customFormat="1" ht="20.100000000000001" customHeight="1">
      <c r="A8" s="22">
        <f t="shared" si="0"/>
        <v>3</v>
      </c>
      <c r="B8" s="28">
        <v>1821614012</v>
      </c>
      <c r="C8" s="29" t="s">
        <v>30</v>
      </c>
      <c r="D8" s="30" t="s">
        <v>31</v>
      </c>
      <c r="E8" s="25" t="s">
        <v>159</v>
      </c>
      <c r="F8" s="35">
        <v>7.9</v>
      </c>
      <c r="G8" s="35">
        <v>7.5</v>
      </c>
      <c r="H8" s="35">
        <v>7</v>
      </c>
      <c r="I8" s="35">
        <v>7.2</v>
      </c>
      <c r="J8" s="36">
        <f t="shared" si="5"/>
        <v>7.2333333333333334</v>
      </c>
      <c r="K8" s="36">
        <f t="shared" si="1"/>
        <v>7.4</v>
      </c>
      <c r="L8" s="37" t="str">
        <f>[1]!docle(K8)</f>
        <v>Baíy pháøy Bäún</v>
      </c>
      <c r="M8" s="23">
        <v>1</v>
      </c>
      <c r="N8" s="24">
        <f t="shared" si="2"/>
        <v>-0.26666666666666661</v>
      </c>
      <c r="O8" s="24">
        <f t="shared" si="3"/>
        <v>0.23333333333333339</v>
      </c>
      <c r="P8" s="24">
        <f t="shared" si="4"/>
        <v>3.3333333333333215E-2</v>
      </c>
    </row>
    <row r="9" spans="1:16" s="23" customFormat="1" ht="20.100000000000001" customHeight="1">
      <c r="A9" s="22">
        <f t="shared" si="0"/>
        <v>4</v>
      </c>
      <c r="B9" s="28">
        <v>1821615166</v>
      </c>
      <c r="C9" s="29" t="s">
        <v>32</v>
      </c>
      <c r="D9" s="30" t="s">
        <v>33</v>
      </c>
      <c r="E9" s="25" t="s">
        <v>159</v>
      </c>
      <c r="F9" s="35">
        <v>8</v>
      </c>
      <c r="G9" s="35">
        <v>7.5</v>
      </c>
      <c r="H9" s="35">
        <v>6.9</v>
      </c>
      <c r="I9" s="35">
        <v>7</v>
      </c>
      <c r="J9" s="36">
        <f t="shared" si="5"/>
        <v>7.1333333333333329</v>
      </c>
      <c r="K9" s="36">
        <f t="shared" si="1"/>
        <v>7.4</v>
      </c>
      <c r="L9" s="37" t="str">
        <f>[1]!docle(K9)</f>
        <v>Baíy pháøy Bäún</v>
      </c>
      <c r="M9" s="23">
        <v>1</v>
      </c>
      <c r="N9" s="24">
        <f t="shared" si="2"/>
        <v>-0.36666666666666714</v>
      </c>
      <c r="O9" s="24">
        <f t="shared" si="3"/>
        <v>0.2333333333333325</v>
      </c>
      <c r="P9" s="24">
        <f t="shared" si="4"/>
        <v>0.13333333333333286</v>
      </c>
    </row>
    <row r="10" spans="1:16" s="23" customFormat="1" ht="20.100000000000001" customHeight="1">
      <c r="A10" s="22">
        <f t="shared" si="0"/>
        <v>5</v>
      </c>
      <c r="B10" s="28">
        <v>1821615173</v>
      </c>
      <c r="C10" s="29" t="s">
        <v>34</v>
      </c>
      <c r="D10" s="30" t="s">
        <v>35</v>
      </c>
      <c r="E10" s="25" t="s">
        <v>159</v>
      </c>
      <c r="F10" s="35">
        <v>7.7</v>
      </c>
      <c r="G10" s="35">
        <v>7.2</v>
      </c>
      <c r="H10" s="35">
        <v>7</v>
      </c>
      <c r="I10" s="35">
        <v>7</v>
      </c>
      <c r="J10" s="36">
        <f t="shared" si="5"/>
        <v>7.0666666666666664</v>
      </c>
      <c r="K10" s="36">
        <f t="shared" si="1"/>
        <v>7.3</v>
      </c>
      <c r="L10" s="37" t="str">
        <f>[1]!docle(K10)</f>
        <v>Baíy pháøy Ba</v>
      </c>
      <c r="M10" s="23">
        <v>1</v>
      </c>
      <c r="N10" s="24">
        <f t="shared" si="2"/>
        <v>-0.13333333333333375</v>
      </c>
      <c r="O10" s="24">
        <f t="shared" si="3"/>
        <v>6.666666666666643E-2</v>
      </c>
      <c r="P10" s="24">
        <f t="shared" si="4"/>
        <v>6.666666666666643E-2</v>
      </c>
    </row>
    <row r="11" spans="1:16" s="23" customFormat="1" ht="20.100000000000001" customHeight="1">
      <c r="A11" s="22">
        <f t="shared" si="0"/>
        <v>6</v>
      </c>
      <c r="B11" s="28">
        <v>172529041</v>
      </c>
      <c r="C11" s="29" t="s">
        <v>36</v>
      </c>
      <c r="D11" s="30" t="s">
        <v>37</v>
      </c>
      <c r="E11" s="25" t="s">
        <v>160</v>
      </c>
      <c r="F11" s="35">
        <v>7.9</v>
      </c>
      <c r="G11" s="35">
        <v>6</v>
      </c>
      <c r="H11" s="35">
        <v>6.3</v>
      </c>
      <c r="I11" s="35">
        <v>5.5</v>
      </c>
      <c r="J11" s="36">
        <f t="shared" si="5"/>
        <v>5.9333333333333336</v>
      </c>
      <c r="K11" s="36">
        <f t="shared" si="1"/>
        <v>6.5</v>
      </c>
      <c r="L11" s="37" t="str">
        <f>[1]!docle(K11)</f>
        <v>Saïu pháøy Nàm</v>
      </c>
      <c r="M11" s="23">
        <v>1</v>
      </c>
      <c r="N11" s="24">
        <f t="shared" si="2"/>
        <v>-6.666666666666643E-2</v>
      </c>
      <c r="O11" s="24">
        <f t="shared" si="3"/>
        <v>-0.36666666666666625</v>
      </c>
      <c r="P11" s="24">
        <f t="shared" si="4"/>
        <v>0.43333333333333357</v>
      </c>
    </row>
    <row r="12" spans="1:16" s="23" customFormat="1" ht="20.100000000000001" customHeight="1">
      <c r="A12" s="22">
        <f t="shared" si="0"/>
        <v>7</v>
      </c>
      <c r="B12" s="28">
        <v>1821616001</v>
      </c>
      <c r="C12" s="29" t="s">
        <v>38</v>
      </c>
      <c r="D12" s="30" t="s">
        <v>39</v>
      </c>
      <c r="E12" s="25" t="s">
        <v>159</v>
      </c>
      <c r="F12" s="35">
        <v>8.5</v>
      </c>
      <c r="G12" s="35">
        <v>6.9</v>
      </c>
      <c r="H12" s="35">
        <v>7.5</v>
      </c>
      <c r="I12" s="35">
        <v>7.5</v>
      </c>
      <c r="J12" s="36">
        <f t="shared" si="5"/>
        <v>7.3</v>
      </c>
      <c r="K12" s="36">
        <f t="shared" si="1"/>
        <v>7.7</v>
      </c>
      <c r="L12" s="37" t="str">
        <f>[1]!docle(K12)</f>
        <v>Baíy pháøy Baíy</v>
      </c>
      <c r="M12" s="23">
        <v>1</v>
      </c>
      <c r="N12" s="24">
        <f t="shared" si="2"/>
        <v>0.39999999999999947</v>
      </c>
      <c r="O12" s="24">
        <f t="shared" si="3"/>
        <v>-0.20000000000000018</v>
      </c>
      <c r="P12" s="24">
        <f t="shared" si="4"/>
        <v>-0.20000000000000018</v>
      </c>
    </row>
    <row r="13" spans="1:16" s="23" customFormat="1" ht="20.100000000000001" customHeight="1">
      <c r="A13" s="22">
        <f t="shared" si="0"/>
        <v>8</v>
      </c>
      <c r="B13" s="28">
        <v>1821614027</v>
      </c>
      <c r="C13" s="29" t="s">
        <v>40</v>
      </c>
      <c r="D13" s="30" t="s">
        <v>41</v>
      </c>
      <c r="E13" s="25" t="s">
        <v>159</v>
      </c>
      <c r="F13" s="35">
        <v>7</v>
      </c>
      <c r="G13" s="35">
        <v>7</v>
      </c>
      <c r="H13" s="35">
        <v>6.5</v>
      </c>
      <c r="I13" s="35">
        <v>6.4</v>
      </c>
      <c r="J13" s="36">
        <f t="shared" si="5"/>
        <v>6.6333333333333329</v>
      </c>
      <c r="K13" s="36">
        <f t="shared" si="1"/>
        <v>6.7</v>
      </c>
      <c r="L13" s="37" t="str">
        <f>[1]!docle(K13)</f>
        <v>Saïu pháøy Baíy</v>
      </c>
      <c r="M13" s="23">
        <v>1</v>
      </c>
      <c r="N13" s="24">
        <f t="shared" si="2"/>
        <v>-0.36666666666666714</v>
      </c>
      <c r="O13" s="24">
        <f t="shared" si="3"/>
        <v>0.13333333333333286</v>
      </c>
      <c r="P13" s="24">
        <f t="shared" si="4"/>
        <v>0.2333333333333325</v>
      </c>
    </row>
    <row r="14" spans="1:16" s="23" customFormat="1" ht="20.100000000000001" customHeight="1">
      <c r="A14" s="22">
        <f t="shared" si="0"/>
        <v>9</v>
      </c>
      <c r="B14" s="28">
        <v>1821613519</v>
      </c>
      <c r="C14" s="29" t="s">
        <v>42</v>
      </c>
      <c r="D14" s="30" t="s">
        <v>43</v>
      </c>
      <c r="E14" s="25" t="s">
        <v>159</v>
      </c>
      <c r="F14" s="35">
        <v>7</v>
      </c>
      <c r="G14" s="35">
        <v>7</v>
      </c>
      <c r="H14" s="35">
        <v>7</v>
      </c>
      <c r="I14" s="35">
        <v>7.1</v>
      </c>
      <c r="J14" s="36">
        <f t="shared" si="5"/>
        <v>7.0333333333333341</v>
      </c>
      <c r="K14" s="36">
        <f t="shared" si="1"/>
        <v>7</v>
      </c>
      <c r="L14" s="37" t="str">
        <f>[1]!docle(K14)</f>
        <v>Baíy</v>
      </c>
      <c r="M14" s="23">
        <v>1</v>
      </c>
      <c r="N14" s="24">
        <f t="shared" si="2"/>
        <v>3.3333333333334103E-2</v>
      </c>
      <c r="O14" s="24">
        <f t="shared" si="3"/>
        <v>3.3333333333334103E-2</v>
      </c>
      <c r="P14" s="24">
        <f t="shared" si="4"/>
        <v>-6.6666666666665542E-2</v>
      </c>
    </row>
    <row r="15" spans="1:16" s="23" customFormat="1" ht="20.100000000000001" customHeight="1">
      <c r="A15" s="22">
        <f t="shared" si="0"/>
        <v>10</v>
      </c>
      <c r="B15" s="28">
        <v>172217131</v>
      </c>
      <c r="C15" s="29" t="s">
        <v>44</v>
      </c>
      <c r="D15" s="30" t="s">
        <v>45</v>
      </c>
      <c r="E15" s="25" t="s">
        <v>161</v>
      </c>
      <c r="F15" s="35">
        <v>5.7</v>
      </c>
      <c r="G15" s="35">
        <v>5</v>
      </c>
      <c r="H15" s="35">
        <v>5</v>
      </c>
      <c r="I15" s="35">
        <v>5</v>
      </c>
      <c r="J15" s="36">
        <f t="shared" si="5"/>
        <v>5</v>
      </c>
      <c r="K15" s="36">
        <f t="shared" si="1"/>
        <v>0</v>
      </c>
      <c r="L15" s="37" t="str">
        <f>[1]!docle(K15)</f>
        <v>Khäng</v>
      </c>
      <c r="M15" s="23">
        <v>1</v>
      </c>
      <c r="N15" s="24">
        <f t="shared" si="2"/>
        <v>0</v>
      </c>
      <c r="O15" s="24">
        <f t="shared" si="3"/>
        <v>0</v>
      </c>
      <c r="P15" s="24">
        <f t="shared" si="4"/>
        <v>0</v>
      </c>
    </row>
    <row r="16" spans="1:16" s="23" customFormat="1" ht="20.100000000000001" customHeight="1">
      <c r="A16" s="22">
        <f t="shared" si="0"/>
        <v>11</v>
      </c>
      <c r="B16" s="28">
        <v>1821614013</v>
      </c>
      <c r="C16" s="29" t="s">
        <v>46</v>
      </c>
      <c r="D16" s="30" t="s">
        <v>47</v>
      </c>
      <c r="E16" s="25" t="s">
        <v>159</v>
      </c>
      <c r="F16" s="35">
        <v>7.8</v>
      </c>
      <c r="G16" s="35">
        <v>7.5</v>
      </c>
      <c r="H16" s="35">
        <v>8</v>
      </c>
      <c r="I16" s="35">
        <v>7.5</v>
      </c>
      <c r="J16" s="36">
        <f t="shared" si="5"/>
        <v>7.666666666666667</v>
      </c>
      <c r="K16" s="36">
        <f t="shared" si="1"/>
        <v>7.7</v>
      </c>
      <c r="L16" s="37" t="str">
        <f>[1]!docle(K16)</f>
        <v>Baíy pháøy Baíy</v>
      </c>
      <c r="M16" s="23">
        <v>1</v>
      </c>
      <c r="N16" s="24">
        <f t="shared" si="2"/>
        <v>0.16666666666666696</v>
      </c>
      <c r="O16" s="24">
        <f t="shared" si="3"/>
        <v>-0.33333333333333304</v>
      </c>
      <c r="P16" s="24">
        <f t="shared" si="4"/>
        <v>0.16666666666666696</v>
      </c>
    </row>
    <row r="17" spans="1:16" s="23" customFormat="1" ht="20.100000000000001" customHeight="1">
      <c r="A17" s="22">
        <f t="shared" si="0"/>
        <v>12</v>
      </c>
      <c r="B17" s="28">
        <v>172217158</v>
      </c>
      <c r="C17" s="29" t="s">
        <v>48</v>
      </c>
      <c r="D17" s="30" t="s">
        <v>49</v>
      </c>
      <c r="E17" s="25" t="s">
        <v>161</v>
      </c>
      <c r="F17" s="35">
        <v>7.8</v>
      </c>
      <c r="G17" s="35">
        <v>7</v>
      </c>
      <c r="H17" s="35">
        <v>7</v>
      </c>
      <c r="I17" s="35">
        <v>7</v>
      </c>
      <c r="J17" s="36">
        <f t="shared" si="5"/>
        <v>7</v>
      </c>
      <c r="K17" s="36">
        <f t="shared" si="1"/>
        <v>7.2</v>
      </c>
      <c r="L17" s="37" t="str">
        <f>[1]!docle(K17)</f>
        <v>Baíy pháøy Hai</v>
      </c>
      <c r="M17" s="23">
        <v>1</v>
      </c>
      <c r="N17" s="24">
        <f t="shared" si="2"/>
        <v>0</v>
      </c>
      <c r="O17" s="24">
        <f t="shared" si="3"/>
        <v>0</v>
      </c>
      <c r="P17" s="24">
        <f t="shared" si="4"/>
        <v>0</v>
      </c>
    </row>
    <row r="18" spans="1:16" s="23" customFormat="1" ht="20.100000000000001" customHeight="1">
      <c r="A18" s="22">
        <f t="shared" si="0"/>
        <v>13</v>
      </c>
      <c r="B18" s="28">
        <v>1821615831</v>
      </c>
      <c r="C18" s="29" t="s">
        <v>50</v>
      </c>
      <c r="D18" s="30" t="s">
        <v>29</v>
      </c>
      <c r="E18" s="25" t="s">
        <v>159</v>
      </c>
      <c r="F18" s="35">
        <v>7.7</v>
      </c>
      <c r="G18" s="35">
        <v>7</v>
      </c>
      <c r="H18" s="35">
        <v>7.5</v>
      </c>
      <c r="I18" s="35">
        <v>6.5</v>
      </c>
      <c r="J18" s="36">
        <f t="shared" si="5"/>
        <v>7</v>
      </c>
      <c r="K18" s="36">
        <f t="shared" si="1"/>
        <v>7.2</v>
      </c>
      <c r="L18" s="37" t="str">
        <f>[1]!docle(K18)</f>
        <v>Baíy pháøy Hai</v>
      </c>
      <c r="M18" s="23">
        <v>1</v>
      </c>
      <c r="N18" s="24">
        <f t="shared" si="2"/>
        <v>0</v>
      </c>
      <c r="O18" s="24">
        <f t="shared" si="3"/>
        <v>-0.5</v>
      </c>
      <c r="P18" s="24">
        <f t="shared" si="4"/>
        <v>0.5</v>
      </c>
    </row>
    <row r="19" spans="1:16" s="23" customFormat="1" ht="20.100000000000001" customHeight="1">
      <c r="A19" s="22">
        <f t="shared" si="0"/>
        <v>14</v>
      </c>
      <c r="B19" s="28">
        <v>1821613522</v>
      </c>
      <c r="C19" s="29" t="s">
        <v>51</v>
      </c>
      <c r="D19" s="30" t="s">
        <v>52</v>
      </c>
      <c r="E19" s="25" t="s">
        <v>159</v>
      </c>
      <c r="F19" s="35">
        <v>7.8</v>
      </c>
      <c r="G19" s="35">
        <v>6.5</v>
      </c>
      <c r="H19" s="35">
        <v>6.8</v>
      </c>
      <c r="I19" s="35">
        <v>6.5</v>
      </c>
      <c r="J19" s="36">
        <f t="shared" si="5"/>
        <v>6.6000000000000005</v>
      </c>
      <c r="K19" s="36">
        <f t="shared" si="1"/>
        <v>7</v>
      </c>
      <c r="L19" s="37" t="str">
        <f>[1]!docle(K19)</f>
        <v>Baíy</v>
      </c>
      <c r="M19" s="23">
        <v>1</v>
      </c>
      <c r="N19" s="24">
        <f t="shared" si="2"/>
        <v>0.10000000000000053</v>
      </c>
      <c r="O19" s="24">
        <f t="shared" si="3"/>
        <v>-0.19999999999999929</v>
      </c>
      <c r="P19" s="24">
        <f t="shared" si="4"/>
        <v>0.10000000000000053</v>
      </c>
    </row>
    <row r="20" spans="1:16" s="23" customFormat="1" ht="20.100000000000001" customHeight="1">
      <c r="A20" s="22">
        <f t="shared" si="0"/>
        <v>15</v>
      </c>
      <c r="B20" s="28">
        <v>1827617416</v>
      </c>
      <c r="C20" s="29" t="s">
        <v>53</v>
      </c>
      <c r="D20" s="30" t="s">
        <v>54</v>
      </c>
      <c r="E20" s="25" t="s">
        <v>162</v>
      </c>
      <c r="F20" s="35">
        <v>7.2</v>
      </c>
      <c r="G20" s="35">
        <v>6.5</v>
      </c>
      <c r="H20" s="35">
        <v>6.3</v>
      </c>
      <c r="I20" s="35">
        <v>6</v>
      </c>
      <c r="J20" s="36">
        <f t="shared" si="5"/>
        <v>6.2666666666666666</v>
      </c>
      <c r="K20" s="36">
        <f t="shared" si="1"/>
        <v>6.5</v>
      </c>
      <c r="L20" s="37" t="str">
        <f>[1]!docle(K20)</f>
        <v>Saïu pháøy Nàm</v>
      </c>
      <c r="M20" s="23">
        <v>1</v>
      </c>
      <c r="N20" s="24">
        <f t="shared" si="2"/>
        <v>-0.23333333333333339</v>
      </c>
      <c r="O20" s="24">
        <f t="shared" si="3"/>
        <v>-3.3333333333333215E-2</v>
      </c>
      <c r="P20" s="24">
        <f t="shared" si="4"/>
        <v>0.26666666666666661</v>
      </c>
    </row>
    <row r="21" spans="1:16" s="23" customFormat="1" ht="20.100000000000001" customHeight="1">
      <c r="A21" s="22">
        <f t="shared" si="0"/>
        <v>16</v>
      </c>
      <c r="B21" s="28">
        <v>1821614030</v>
      </c>
      <c r="C21" s="29" t="s">
        <v>55</v>
      </c>
      <c r="D21" s="30" t="s">
        <v>56</v>
      </c>
      <c r="E21" s="25" t="s">
        <v>159</v>
      </c>
      <c r="F21" s="35">
        <v>7.3</v>
      </c>
      <c r="G21" s="35">
        <v>7</v>
      </c>
      <c r="H21" s="35">
        <v>7</v>
      </c>
      <c r="I21" s="35">
        <v>7</v>
      </c>
      <c r="J21" s="36">
        <f t="shared" si="5"/>
        <v>7</v>
      </c>
      <c r="K21" s="36">
        <f t="shared" si="1"/>
        <v>7.1</v>
      </c>
      <c r="L21" s="37" t="str">
        <f>[1]!docle(K21)</f>
        <v>Baíy pháøy Mäüt</v>
      </c>
      <c r="M21" s="23">
        <v>1</v>
      </c>
      <c r="N21" s="24">
        <f t="shared" si="2"/>
        <v>0</v>
      </c>
      <c r="O21" s="24">
        <f t="shared" si="3"/>
        <v>0</v>
      </c>
      <c r="P21" s="24">
        <f t="shared" si="4"/>
        <v>0</v>
      </c>
    </row>
    <row r="22" spans="1:16" s="23" customFormat="1" ht="20.100000000000001" customHeight="1">
      <c r="A22" s="22">
        <f t="shared" si="0"/>
        <v>17</v>
      </c>
      <c r="B22" s="28">
        <v>1821175257</v>
      </c>
      <c r="C22" s="29" t="s">
        <v>57</v>
      </c>
      <c r="D22" s="30" t="s">
        <v>45</v>
      </c>
      <c r="E22" s="25" t="s">
        <v>159</v>
      </c>
      <c r="F22" s="35">
        <v>7</v>
      </c>
      <c r="G22" s="35">
        <v>7.3</v>
      </c>
      <c r="H22" s="35">
        <v>6.5</v>
      </c>
      <c r="I22" s="35">
        <v>6.5</v>
      </c>
      <c r="J22" s="36">
        <f t="shared" si="5"/>
        <v>6.7666666666666666</v>
      </c>
      <c r="K22" s="36">
        <f t="shared" si="1"/>
        <v>6.8</v>
      </c>
      <c r="L22" s="37" t="str">
        <f>[1]!docle(K22)</f>
        <v>Saïu pháøy Taïm</v>
      </c>
      <c r="M22" s="23">
        <v>1</v>
      </c>
      <c r="N22" s="24">
        <f t="shared" si="2"/>
        <v>-0.53333333333333321</v>
      </c>
      <c r="O22" s="24">
        <f t="shared" si="3"/>
        <v>0.26666666666666661</v>
      </c>
      <c r="P22" s="24">
        <f t="shared" si="4"/>
        <v>0.26666666666666661</v>
      </c>
    </row>
    <row r="23" spans="1:16" s="23" customFormat="1" ht="20.100000000000001" customHeight="1">
      <c r="A23" s="22">
        <f t="shared" si="0"/>
        <v>18</v>
      </c>
      <c r="B23" s="28">
        <v>1821166681</v>
      </c>
      <c r="C23" s="29" t="s">
        <v>58</v>
      </c>
      <c r="D23" s="30" t="s">
        <v>59</v>
      </c>
      <c r="E23" s="25" t="s">
        <v>159</v>
      </c>
      <c r="F23" s="35">
        <v>9</v>
      </c>
      <c r="G23" s="35">
        <v>8.5</v>
      </c>
      <c r="H23" s="35">
        <v>8.4</v>
      </c>
      <c r="I23" s="35">
        <v>8</v>
      </c>
      <c r="J23" s="36">
        <f t="shared" si="5"/>
        <v>8.2999999999999989</v>
      </c>
      <c r="K23" s="36">
        <f t="shared" si="1"/>
        <v>8.5</v>
      </c>
      <c r="L23" s="37" t="str">
        <f>[1]!docle(K23)</f>
        <v>Taïm pháøy Nàm</v>
      </c>
      <c r="M23" s="23">
        <v>1</v>
      </c>
      <c r="N23" s="24">
        <f t="shared" si="2"/>
        <v>-0.20000000000000107</v>
      </c>
      <c r="O23" s="24">
        <f t="shared" si="3"/>
        <v>-0.10000000000000142</v>
      </c>
      <c r="P23" s="24">
        <f t="shared" si="4"/>
        <v>0.29999999999999893</v>
      </c>
    </row>
    <row r="24" spans="1:16" s="23" customFormat="1" ht="20.100000000000001" customHeight="1">
      <c r="A24" s="22">
        <f t="shared" si="0"/>
        <v>19</v>
      </c>
      <c r="B24" s="28">
        <v>1821614014</v>
      </c>
      <c r="C24" s="29" t="s">
        <v>60</v>
      </c>
      <c r="D24" s="30" t="s">
        <v>61</v>
      </c>
      <c r="E24" s="25" t="s">
        <v>159</v>
      </c>
      <c r="F24" s="35">
        <v>7.9</v>
      </c>
      <c r="G24" s="35">
        <v>7.5</v>
      </c>
      <c r="H24" s="35">
        <v>7.5</v>
      </c>
      <c r="I24" s="35">
        <v>7</v>
      </c>
      <c r="J24" s="36">
        <f t="shared" si="5"/>
        <v>7.333333333333333</v>
      </c>
      <c r="K24" s="36">
        <f t="shared" si="1"/>
        <v>7.5</v>
      </c>
      <c r="L24" s="37" t="str">
        <f>[1]!docle(K24)</f>
        <v>Baíy pháøy Nàm</v>
      </c>
      <c r="M24" s="23">
        <v>1</v>
      </c>
      <c r="N24" s="24">
        <f t="shared" si="2"/>
        <v>-0.16666666666666696</v>
      </c>
      <c r="O24" s="24">
        <f t="shared" si="3"/>
        <v>-0.16666666666666696</v>
      </c>
      <c r="P24" s="24">
        <f t="shared" si="4"/>
        <v>0.33333333333333304</v>
      </c>
    </row>
    <row r="25" spans="1:16" s="23" customFormat="1" ht="20.100000000000001" customHeight="1">
      <c r="A25" s="22">
        <f t="shared" si="0"/>
        <v>20</v>
      </c>
      <c r="B25" s="28">
        <v>1821614015</v>
      </c>
      <c r="C25" s="29" t="s">
        <v>62</v>
      </c>
      <c r="D25" s="30" t="s">
        <v>63</v>
      </c>
      <c r="E25" s="25" t="s">
        <v>159</v>
      </c>
      <c r="F25" s="35">
        <v>7.6</v>
      </c>
      <c r="G25" s="35">
        <v>6.5</v>
      </c>
      <c r="H25" s="35">
        <v>7</v>
      </c>
      <c r="I25" s="35">
        <v>7</v>
      </c>
      <c r="J25" s="36">
        <f t="shared" si="5"/>
        <v>6.833333333333333</v>
      </c>
      <c r="K25" s="36">
        <f t="shared" si="1"/>
        <v>7.1</v>
      </c>
      <c r="L25" s="37" t="str">
        <f>[1]!docle(K25)</f>
        <v>Baíy pháøy Mäüt</v>
      </c>
      <c r="M25" s="23">
        <v>1</v>
      </c>
      <c r="N25" s="24">
        <f t="shared" si="2"/>
        <v>0.33333333333333304</v>
      </c>
      <c r="O25" s="24">
        <f t="shared" si="3"/>
        <v>-0.16666666666666696</v>
      </c>
      <c r="P25" s="24">
        <f t="shared" si="4"/>
        <v>-0.16666666666666696</v>
      </c>
    </row>
    <row r="26" spans="1:16" s="23" customFormat="1" ht="20.100000000000001" customHeight="1">
      <c r="A26" s="22">
        <f t="shared" si="0"/>
        <v>21</v>
      </c>
      <c r="B26" s="28">
        <v>1821615638</v>
      </c>
      <c r="C26" s="29" t="s">
        <v>64</v>
      </c>
      <c r="D26" s="30" t="s">
        <v>65</v>
      </c>
      <c r="E26" s="25" t="s">
        <v>159</v>
      </c>
      <c r="F26" s="35">
        <v>7.2</v>
      </c>
      <c r="G26" s="35">
        <v>7</v>
      </c>
      <c r="H26" s="35">
        <v>7.5</v>
      </c>
      <c r="I26" s="35">
        <v>7.3</v>
      </c>
      <c r="J26" s="36">
        <f t="shared" si="5"/>
        <v>7.2666666666666666</v>
      </c>
      <c r="K26" s="36">
        <f t="shared" si="1"/>
        <v>7.2</v>
      </c>
      <c r="L26" s="37" t="str">
        <f>[1]!docle(K26)</f>
        <v>Baíy pháøy Hai</v>
      </c>
      <c r="M26" s="23">
        <v>1</v>
      </c>
      <c r="N26" s="24">
        <f t="shared" si="2"/>
        <v>0.26666666666666661</v>
      </c>
      <c r="O26" s="24">
        <f t="shared" si="3"/>
        <v>-0.23333333333333339</v>
      </c>
      <c r="P26" s="24">
        <f t="shared" si="4"/>
        <v>-3.3333333333333215E-2</v>
      </c>
    </row>
    <row r="27" spans="1:16" s="23" customFormat="1" ht="20.100000000000001" customHeight="1">
      <c r="A27" s="22">
        <f t="shared" si="0"/>
        <v>22</v>
      </c>
      <c r="B27" s="28">
        <v>1821615180</v>
      </c>
      <c r="C27" s="29" t="s">
        <v>66</v>
      </c>
      <c r="D27" s="30" t="s">
        <v>67</v>
      </c>
      <c r="E27" s="25" t="s">
        <v>159</v>
      </c>
      <c r="F27" s="35">
        <v>7.6</v>
      </c>
      <c r="G27" s="35">
        <v>7</v>
      </c>
      <c r="H27" s="35">
        <v>6.5</v>
      </c>
      <c r="I27" s="35">
        <v>6.5</v>
      </c>
      <c r="J27" s="36">
        <f t="shared" si="5"/>
        <v>6.666666666666667</v>
      </c>
      <c r="K27" s="36">
        <f t="shared" si="1"/>
        <v>6.9</v>
      </c>
      <c r="L27" s="37" t="str">
        <f>[1]!docle(K27)</f>
        <v>Saïu pháøy Chên</v>
      </c>
      <c r="M27" s="23">
        <v>1</v>
      </c>
      <c r="N27" s="24">
        <f t="shared" si="2"/>
        <v>-0.33333333333333304</v>
      </c>
      <c r="O27" s="24">
        <f t="shared" si="3"/>
        <v>0.16666666666666696</v>
      </c>
      <c r="P27" s="24">
        <f t="shared" si="4"/>
        <v>0.16666666666666696</v>
      </c>
    </row>
    <row r="28" spans="1:16" s="23" customFormat="1" ht="20.100000000000001" customHeight="1">
      <c r="A28" s="22">
        <f t="shared" si="0"/>
        <v>23</v>
      </c>
      <c r="B28" s="28">
        <v>172217317</v>
      </c>
      <c r="C28" s="29" t="s">
        <v>68</v>
      </c>
      <c r="D28" s="30" t="s">
        <v>69</v>
      </c>
      <c r="E28" s="25" t="s">
        <v>161</v>
      </c>
      <c r="F28" s="35">
        <v>1</v>
      </c>
      <c r="G28" s="35">
        <v>0</v>
      </c>
      <c r="H28" s="35">
        <v>0</v>
      </c>
      <c r="I28" s="35">
        <v>0</v>
      </c>
      <c r="J28" s="36">
        <f t="shared" si="5"/>
        <v>0</v>
      </c>
      <c r="K28" s="36">
        <f t="shared" si="1"/>
        <v>0</v>
      </c>
      <c r="L28" s="37" t="str">
        <f>[1]!docle(K28)</f>
        <v>Khäng</v>
      </c>
      <c r="M28" s="23">
        <v>1</v>
      </c>
      <c r="N28" s="24">
        <f t="shared" si="2"/>
        <v>0</v>
      </c>
      <c r="O28" s="24">
        <f t="shared" si="3"/>
        <v>0</v>
      </c>
      <c r="P28" s="24">
        <f t="shared" si="4"/>
        <v>0</v>
      </c>
    </row>
    <row r="29" spans="1:16" s="23" customFormat="1" ht="20.100000000000001" customHeight="1">
      <c r="A29" s="22">
        <f t="shared" si="0"/>
        <v>24</v>
      </c>
      <c r="B29" s="28">
        <v>1821613831</v>
      </c>
      <c r="C29" s="29" t="s">
        <v>70</v>
      </c>
      <c r="D29" s="30" t="s">
        <v>71</v>
      </c>
      <c r="E29" s="25" t="s">
        <v>159</v>
      </c>
      <c r="F29" s="35">
        <v>8.4</v>
      </c>
      <c r="G29" s="35">
        <v>6.5</v>
      </c>
      <c r="H29" s="35">
        <v>7</v>
      </c>
      <c r="I29" s="35">
        <v>6.5</v>
      </c>
      <c r="J29" s="36">
        <f t="shared" si="5"/>
        <v>6.666666666666667</v>
      </c>
      <c r="K29" s="36">
        <f t="shared" si="1"/>
        <v>7.2</v>
      </c>
      <c r="L29" s="37" t="str">
        <f>[1]!docle(K29)</f>
        <v>Baíy pháøy Hai</v>
      </c>
      <c r="M29" s="23">
        <v>1</v>
      </c>
      <c r="N29" s="24">
        <f t="shared" si="2"/>
        <v>0.16666666666666696</v>
      </c>
      <c r="O29" s="24">
        <f t="shared" si="3"/>
        <v>-0.33333333333333304</v>
      </c>
      <c r="P29" s="24">
        <f t="shared" si="4"/>
        <v>0.16666666666666696</v>
      </c>
    </row>
    <row r="30" spans="1:16" s="23" customFormat="1" ht="20.100000000000001" customHeight="1">
      <c r="A30" s="22">
        <f t="shared" si="0"/>
        <v>25</v>
      </c>
      <c r="B30" s="28">
        <v>1821613518</v>
      </c>
      <c r="C30" s="29" t="s">
        <v>72</v>
      </c>
      <c r="D30" s="30" t="s">
        <v>71</v>
      </c>
      <c r="E30" s="25" t="s">
        <v>159</v>
      </c>
      <c r="F30" s="35">
        <v>8.1999999999999993</v>
      </c>
      <c r="G30" s="35">
        <v>7.5</v>
      </c>
      <c r="H30" s="35">
        <v>7.5</v>
      </c>
      <c r="I30" s="35">
        <v>7.5</v>
      </c>
      <c r="J30" s="36">
        <f t="shared" si="5"/>
        <v>7.5</v>
      </c>
      <c r="K30" s="36">
        <f t="shared" si="1"/>
        <v>7.7</v>
      </c>
      <c r="L30" s="37" t="str">
        <f>[1]!docle(K30)</f>
        <v>Baíy pháøy Baíy</v>
      </c>
      <c r="M30" s="23">
        <v>1</v>
      </c>
      <c r="N30" s="24">
        <f t="shared" si="2"/>
        <v>0</v>
      </c>
      <c r="O30" s="24">
        <f t="shared" si="3"/>
        <v>0</v>
      </c>
      <c r="P30" s="24">
        <f t="shared" si="4"/>
        <v>0</v>
      </c>
    </row>
    <row r="31" spans="1:16" s="23" customFormat="1" ht="20.100000000000001" customHeight="1">
      <c r="A31" s="22">
        <f t="shared" si="0"/>
        <v>26</v>
      </c>
      <c r="B31" s="28">
        <v>2027617827</v>
      </c>
      <c r="C31" s="29" t="s">
        <v>73</v>
      </c>
      <c r="D31" s="30" t="s">
        <v>74</v>
      </c>
      <c r="E31" s="25" t="s">
        <v>160</v>
      </c>
      <c r="F31" s="35">
        <v>6.2</v>
      </c>
      <c r="G31" s="35">
        <v>5.5</v>
      </c>
      <c r="H31" s="35">
        <v>5.5</v>
      </c>
      <c r="I31" s="35">
        <v>5.5</v>
      </c>
      <c r="J31" s="36">
        <f t="shared" si="5"/>
        <v>5.5</v>
      </c>
      <c r="K31" s="36">
        <f t="shared" si="1"/>
        <v>5.7</v>
      </c>
      <c r="L31" s="37" t="str">
        <f>[1]!docle(K31)</f>
        <v>Nàm pháøy Baíy</v>
      </c>
      <c r="M31" s="23">
        <v>1</v>
      </c>
      <c r="N31" s="24">
        <f t="shared" si="2"/>
        <v>0</v>
      </c>
      <c r="O31" s="24">
        <f t="shared" si="3"/>
        <v>0</v>
      </c>
      <c r="P31" s="24">
        <f t="shared" si="4"/>
        <v>0</v>
      </c>
    </row>
    <row r="32" spans="1:16" s="23" customFormat="1" ht="20.100000000000001" customHeight="1">
      <c r="A32" s="22">
        <f t="shared" si="0"/>
        <v>27</v>
      </c>
      <c r="B32" s="28">
        <v>1821615830</v>
      </c>
      <c r="C32" s="29" t="s">
        <v>75</v>
      </c>
      <c r="D32" s="30" t="s">
        <v>76</v>
      </c>
      <c r="E32" s="25" t="s">
        <v>159</v>
      </c>
      <c r="F32" s="35">
        <v>7.3</v>
      </c>
      <c r="G32" s="35">
        <v>7</v>
      </c>
      <c r="H32" s="35">
        <v>7</v>
      </c>
      <c r="I32" s="35">
        <v>7</v>
      </c>
      <c r="J32" s="36">
        <f t="shared" si="5"/>
        <v>7</v>
      </c>
      <c r="K32" s="36">
        <f t="shared" si="1"/>
        <v>7.1</v>
      </c>
      <c r="L32" s="37" t="str">
        <f>[1]!docle(K32)</f>
        <v>Baíy pháøy Mäüt</v>
      </c>
      <c r="M32" s="23">
        <v>1</v>
      </c>
      <c r="N32" s="24">
        <f t="shared" si="2"/>
        <v>0</v>
      </c>
      <c r="O32" s="24">
        <f t="shared" si="3"/>
        <v>0</v>
      </c>
      <c r="P32" s="24">
        <f t="shared" si="4"/>
        <v>0</v>
      </c>
    </row>
    <row r="33" spans="1:16" s="23" customFormat="1" ht="20.100000000000001" customHeight="1">
      <c r="A33" s="22">
        <f t="shared" si="0"/>
        <v>28</v>
      </c>
      <c r="B33" s="28">
        <v>1821614006</v>
      </c>
      <c r="C33" s="29" t="s">
        <v>77</v>
      </c>
      <c r="D33" s="30" t="s">
        <v>78</v>
      </c>
      <c r="E33" s="25" t="s">
        <v>159</v>
      </c>
      <c r="F33" s="35">
        <v>8</v>
      </c>
      <c r="G33" s="35">
        <v>7</v>
      </c>
      <c r="H33" s="35">
        <v>7.5</v>
      </c>
      <c r="I33" s="35">
        <v>7.2</v>
      </c>
      <c r="J33" s="36">
        <f t="shared" si="5"/>
        <v>7.2333333333333334</v>
      </c>
      <c r="K33" s="36">
        <f t="shared" si="1"/>
        <v>7.5</v>
      </c>
      <c r="L33" s="37" t="str">
        <f>[1]!docle(K33)</f>
        <v>Baíy pháøy Nàm</v>
      </c>
      <c r="M33" s="23">
        <v>1</v>
      </c>
      <c r="N33" s="24">
        <f t="shared" si="2"/>
        <v>0.23333333333333339</v>
      </c>
      <c r="O33" s="24">
        <f t="shared" si="3"/>
        <v>-0.26666666666666661</v>
      </c>
      <c r="P33" s="24">
        <f t="shared" si="4"/>
        <v>3.3333333333333215E-2</v>
      </c>
    </row>
    <row r="34" spans="1:16" s="23" customFormat="1" ht="20.100000000000001" customHeight="1">
      <c r="A34" s="22">
        <f t="shared" si="0"/>
        <v>29</v>
      </c>
      <c r="B34" s="28">
        <v>1821615161</v>
      </c>
      <c r="C34" s="29" t="s">
        <v>79</v>
      </c>
      <c r="D34" s="30" t="s">
        <v>80</v>
      </c>
      <c r="E34" s="25" t="s">
        <v>159</v>
      </c>
      <c r="F34" s="35">
        <v>8.8000000000000007</v>
      </c>
      <c r="G34" s="35">
        <v>7.5</v>
      </c>
      <c r="H34" s="35">
        <v>6.5</v>
      </c>
      <c r="I34" s="35">
        <v>7.5</v>
      </c>
      <c r="J34" s="36">
        <f t="shared" si="5"/>
        <v>7.166666666666667</v>
      </c>
      <c r="K34" s="36">
        <f t="shared" si="1"/>
        <v>7.7</v>
      </c>
      <c r="L34" s="37" t="str">
        <f>[1]!docle(K34)</f>
        <v>Baíy pháøy Baíy</v>
      </c>
      <c r="M34" s="23">
        <v>1</v>
      </c>
      <c r="N34" s="24">
        <f t="shared" si="2"/>
        <v>-0.33333333333333304</v>
      </c>
      <c r="O34" s="24">
        <f t="shared" si="3"/>
        <v>0.66666666666666696</v>
      </c>
      <c r="P34" s="24">
        <f t="shared" si="4"/>
        <v>-0.33333333333333304</v>
      </c>
    </row>
    <row r="35" spans="1:16" s="23" customFormat="1" ht="20.100000000000001" customHeight="1">
      <c r="A35" s="22">
        <f t="shared" si="0"/>
        <v>30</v>
      </c>
      <c r="B35" s="28">
        <v>171216244</v>
      </c>
      <c r="C35" s="29" t="s">
        <v>81</v>
      </c>
      <c r="D35" s="30" t="s">
        <v>49</v>
      </c>
      <c r="E35" s="25" t="s">
        <v>163</v>
      </c>
      <c r="F35" s="35">
        <v>7.9</v>
      </c>
      <c r="G35" s="35">
        <v>6.5</v>
      </c>
      <c r="H35" s="35">
        <v>8</v>
      </c>
      <c r="I35" s="35">
        <v>7</v>
      </c>
      <c r="J35" s="36">
        <f t="shared" si="5"/>
        <v>7.166666666666667</v>
      </c>
      <c r="K35" s="36">
        <f t="shared" si="1"/>
        <v>7.4</v>
      </c>
      <c r="L35" s="37" t="str">
        <f>[1]!docle(K35)</f>
        <v>Baíy pháøy Bäún</v>
      </c>
      <c r="M35" s="23">
        <v>2</v>
      </c>
      <c r="N35" s="24">
        <f t="shared" si="2"/>
        <v>0.66666666666666696</v>
      </c>
      <c r="O35" s="24">
        <f t="shared" si="3"/>
        <v>-0.83333333333333304</v>
      </c>
      <c r="P35" s="24">
        <f t="shared" si="4"/>
        <v>0.16666666666666696</v>
      </c>
    </row>
    <row r="36" spans="1:16" s="23" customFormat="1" ht="20.100000000000001" customHeight="1">
      <c r="A36" s="22">
        <f t="shared" si="0"/>
        <v>31</v>
      </c>
      <c r="B36" s="28">
        <v>1821614026</v>
      </c>
      <c r="C36" s="29" t="s">
        <v>82</v>
      </c>
      <c r="D36" s="30" t="s">
        <v>83</v>
      </c>
      <c r="E36" s="25" t="s">
        <v>159</v>
      </c>
      <c r="F36" s="35">
        <v>8</v>
      </c>
      <c r="G36" s="35">
        <v>7</v>
      </c>
      <c r="H36" s="35">
        <v>7</v>
      </c>
      <c r="I36" s="35">
        <v>7</v>
      </c>
      <c r="J36" s="36">
        <f t="shared" si="5"/>
        <v>7</v>
      </c>
      <c r="K36" s="36">
        <f t="shared" si="1"/>
        <v>7.3</v>
      </c>
      <c r="L36" s="37" t="str">
        <f>[1]!docle(K36)</f>
        <v>Baíy pháøy Ba</v>
      </c>
      <c r="M36" s="23">
        <v>2</v>
      </c>
      <c r="N36" s="24">
        <f t="shared" si="2"/>
        <v>0</v>
      </c>
      <c r="O36" s="24">
        <f t="shared" si="3"/>
        <v>0</v>
      </c>
      <c r="P36" s="24">
        <f t="shared" si="4"/>
        <v>0</v>
      </c>
    </row>
    <row r="37" spans="1:16" s="23" customFormat="1" ht="20.100000000000001" customHeight="1">
      <c r="A37" s="22">
        <f t="shared" si="0"/>
        <v>32</v>
      </c>
      <c r="B37" s="28">
        <v>172217232</v>
      </c>
      <c r="C37" s="29" t="s">
        <v>84</v>
      </c>
      <c r="D37" s="30" t="s">
        <v>85</v>
      </c>
      <c r="E37" s="25" t="s">
        <v>159</v>
      </c>
      <c r="F37" s="35">
        <v>7.3</v>
      </c>
      <c r="G37" s="35">
        <v>6.8</v>
      </c>
      <c r="H37" s="35">
        <v>8</v>
      </c>
      <c r="I37" s="35">
        <v>7</v>
      </c>
      <c r="J37" s="36">
        <f t="shared" si="5"/>
        <v>7.2666666666666666</v>
      </c>
      <c r="K37" s="36">
        <f t="shared" si="1"/>
        <v>7.3</v>
      </c>
      <c r="L37" s="37" t="str">
        <f>[1]!docle(K37)</f>
        <v>Baíy pháøy Ba</v>
      </c>
      <c r="M37" s="23">
        <v>2</v>
      </c>
      <c r="N37" s="24">
        <f t="shared" si="2"/>
        <v>0.46666666666666679</v>
      </c>
      <c r="O37" s="24">
        <f t="shared" si="3"/>
        <v>-0.73333333333333339</v>
      </c>
      <c r="P37" s="24">
        <f t="shared" si="4"/>
        <v>0.26666666666666661</v>
      </c>
    </row>
    <row r="38" spans="1:16" s="23" customFormat="1" ht="20.100000000000001" customHeight="1">
      <c r="A38" s="22">
        <f t="shared" si="0"/>
        <v>33</v>
      </c>
      <c r="B38" s="28">
        <v>1821613824</v>
      </c>
      <c r="C38" s="29" t="s">
        <v>86</v>
      </c>
      <c r="D38" s="30" t="s">
        <v>87</v>
      </c>
      <c r="E38" s="25" t="s">
        <v>159</v>
      </c>
      <c r="F38" s="35">
        <v>7.4</v>
      </c>
      <c r="G38" s="35">
        <v>6</v>
      </c>
      <c r="H38" s="35">
        <v>5.5</v>
      </c>
      <c r="I38" s="35">
        <v>5</v>
      </c>
      <c r="J38" s="36">
        <f t="shared" si="5"/>
        <v>5.5</v>
      </c>
      <c r="K38" s="36">
        <f t="shared" si="1"/>
        <v>6.1</v>
      </c>
      <c r="L38" s="37" t="str">
        <f>[1]!docle(K38)</f>
        <v>Saïu pháøy Mäüt</v>
      </c>
      <c r="M38" s="23">
        <v>2</v>
      </c>
      <c r="N38" s="24">
        <f t="shared" si="2"/>
        <v>-0.5</v>
      </c>
      <c r="O38" s="24">
        <f t="shared" si="3"/>
        <v>0</v>
      </c>
      <c r="P38" s="24">
        <f t="shared" si="4"/>
        <v>0.5</v>
      </c>
    </row>
    <row r="39" spans="1:16" s="23" customFormat="1" ht="20.100000000000001" customHeight="1">
      <c r="A39" s="22">
        <f t="shared" si="0"/>
        <v>34</v>
      </c>
      <c r="B39" s="28">
        <v>1821615179</v>
      </c>
      <c r="C39" s="29" t="s">
        <v>81</v>
      </c>
      <c r="D39" s="30" t="s">
        <v>88</v>
      </c>
      <c r="E39" s="25" t="s">
        <v>159</v>
      </c>
      <c r="F39" s="35">
        <v>7</v>
      </c>
      <c r="G39" s="35">
        <v>7</v>
      </c>
      <c r="H39" s="35">
        <v>6.5</v>
      </c>
      <c r="I39" s="35">
        <v>6.5</v>
      </c>
      <c r="J39" s="36">
        <f t="shared" si="5"/>
        <v>6.666666666666667</v>
      </c>
      <c r="K39" s="36">
        <f t="shared" si="1"/>
        <v>6.8</v>
      </c>
      <c r="L39" s="37" t="str">
        <f>[1]!docle(K39)</f>
        <v>Saïu pháøy Taïm</v>
      </c>
      <c r="M39" s="23">
        <v>2</v>
      </c>
      <c r="N39" s="24">
        <f t="shared" si="2"/>
        <v>-0.33333333333333304</v>
      </c>
      <c r="O39" s="24">
        <f t="shared" si="3"/>
        <v>0.16666666666666696</v>
      </c>
      <c r="P39" s="24">
        <f t="shared" si="4"/>
        <v>0.16666666666666696</v>
      </c>
    </row>
    <row r="40" spans="1:16" s="23" customFormat="1" ht="20.100000000000001" customHeight="1">
      <c r="A40" s="22">
        <f t="shared" si="0"/>
        <v>35</v>
      </c>
      <c r="B40" s="28">
        <v>1821614007</v>
      </c>
      <c r="C40" s="29" t="s">
        <v>89</v>
      </c>
      <c r="D40" s="30" t="s">
        <v>35</v>
      </c>
      <c r="E40" s="25" t="s">
        <v>159</v>
      </c>
      <c r="F40" s="35">
        <v>8.3000000000000007</v>
      </c>
      <c r="G40" s="35">
        <v>5.5</v>
      </c>
      <c r="H40" s="35">
        <v>6</v>
      </c>
      <c r="I40" s="35">
        <v>5.5</v>
      </c>
      <c r="J40" s="36">
        <f t="shared" si="5"/>
        <v>5.666666666666667</v>
      </c>
      <c r="K40" s="36">
        <f t="shared" si="1"/>
        <v>6.5</v>
      </c>
      <c r="L40" s="37" t="str">
        <f>[1]!docle(K40)</f>
        <v>Saïu pháøy Nàm</v>
      </c>
      <c r="M40" s="23">
        <v>2</v>
      </c>
      <c r="N40" s="24">
        <f t="shared" si="2"/>
        <v>0.16666666666666696</v>
      </c>
      <c r="O40" s="24">
        <f t="shared" si="3"/>
        <v>-0.33333333333333304</v>
      </c>
      <c r="P40" s="24">
        <f t="shared" si="4"/>
        <v>0.16666666666666696</v>
      </c>
    </row>
    <row r="41" spans="1:16" s="23" customFormat="1" ht="20.100000000000001" customHeight="1">
      <c r="A41" s="22">
        <f t="shared" si="0"/>
        <v>36</v>
      </c>
      <c r="B41" s="28">
        <v>1821614046</v>
      </c>
      <c r="C41" s="29" t="s">
        <v>90</v>
      </c>
      <c r="D41" s="30" t="s">
        <v>91</v>
      </c>
      <c r="E41" s="25" t="s">
        <v>159</v>
      </c>
      <c r="F41" s="35">
        <v>7.7</v>
      </c>
      <c r="G41" s="35">
        <v>7.5</v>
      </c>
      <c r="H41" s="35">
        <v>7</v>
      </c>
      <c r="I41" s="35">
        <v>7.5</v>
      </c>
      <c r="J41" s="36">
        <f t="shared" si="5"/>
        <v>7.333333333333333</v>
      </c>
      <c r="K41" s="36">
        <f t="shared" si="1"/>
        <v>7.4</v>
      </c>
      <c r="L41" s="37" t="str">
        <f>[1]!docle(K41)</f>
        <v>Baíy pháøy Bäún</v>
      </c>
      <c r="M41" s="23">
        <v>2</v>
      </c>
      <c r="N41" s="24">
        <f t="shared" si="2"/>
        <v>-0.16666666666666696</v>
      </c>
      <c r="O41" s="24">
        <f t="shared" si="3"/>
        <v>0.33333333333333304</v>
      </c>
      <c r="P41" s="24">
        <f t="shared" si="4"/>
        <v>-0.16666666666666696</v>
      </c>
    </row>
    <row r="42" spans="1:16" s="23" customFormat="1" ht="20.100000000000001" customHeight="1">
      <c r="A42" s="38">
        <f t="shared" si="0"/>
        <v>37</v>
      </c>
      <c r="B42" s="34">
        <v>1821615177</v>
      </c>
      <c r="C42" s="32" t="s">
        <v>92</v>
      </c>
      <c r="D42" s="33" t="s">
        <v>93</v>
      </c>
      <c r="E42" s="39" t="s">
        <v>159</v>
      </c>
      <c r="F42" s="40">
        <v>9</v>
      </c>
      <c r="G42" s="40">
        <v>8</v>
      </c>
      <c r="H42" s="40">
        <v>8</v>
      </c>
      <c r="I42" s="40">
        <v>8</v>
      </c>
      <c r="J42" s="41">
        <f t="shared" si="5"/>
        <v>8</v>
      </c>
      <c r="K42" s="41">
        <f t="shared" si="1"/>
        <v>8.3000000000000007</v>
      </c>
      <c r="L42" s="42" t="str">
        <f>[1]!docle(K42)</f>
        <v>Taïm pháøy Ba</v>
      </c>
      <c r="M42" s="23">
        <v>2</v>
      </c>
      <c r="N42" s="24">
        <f t="shared" si="2"/>
        <v>0</v>
      </c>
      <c r="O42" s="24">
        <f t="shared" si="3"/>
        <v>0</v>
      </c>
      <c r="P42" s="24">
        <f t="shared" si="4"/>
        <v>0</v>
      </c>
    </row>
    <row r="43" spans="1:16" s="23" customFormat="1" ht="20.100000000000001" customHeight="1">
      <c r="A43" s="22">
        <f t="shared" si="0"/>
        <v>38</v>
      </c>
      <c r="B43" s="47">
        <v>1821615172</v>
      </c>
      <c r="C43" s="48" t="s">
        <v>84</v>
      </c>
      <c r="D43" s="49" t="s">
        <v>94</v>
      </c>
      <c r="E43" s="50" t="s">
        <v>159</v>
      </c>
      <c r="F43" s="51">
        <v>8</v>
      </c>
      <c r="G43" s="51">
        <v>6</v>
      </c>
      <c r="H43" s="51">
        <v>6</v>
      </c>
      <c r="I43" s="51">
        <v>6</v>
      </c>
      <c r="J43" s="52">
        <f t="shared" si="5"/>
        <v>6</v>
      </c>
      <c r="K43" s="52">
        <f t="shared" si="1"/>
        <v>6.6</v>
      </c>
      <c r="L43" s="53" t="str">
        <f>[1]!docle(K43)</f>
        <v>Saïu pháøy Saïu</v>
      </c>
      <c r="M43" s="23">
        <v>2</v>
      </c>
      <c r="N43" s="24">
        <f t="shared" si="2"/>
        <v>0</v>
      </c>
      <c r="O43" s="24">
        <f t="shared" si="3"/>
        <v>0</v>
      </c>
      <c r="P43" s="24">
        <f t="shared" si="4"/>
        <v>0</v>
      </c>
    </row>
    <row r="44" spans="1:16" s="23" customFormat="1" ht="20.100000000000001" customHeight="1">
      <c r="A44" s="22">
        <f t="shared" si="0"/>
        <v>39</v>
      </c>
      <c r="B44" s="28">
        <v>1821613829</v>
      </c>
      <c r="C44" s="29" t="s">
        <v>95</v>
      </c>
      <c r="D44" s="30" t="s">
        <v>63</v>
      </c>
      <c r="E44" s="25" t="s">
        <v>159</v>
      </c>
      <c r="F44" s="35">
        <v>7.5</v>
      </c>
      <c r="G44" s="35">
        <v>6.5</v>
      </c>
      <c r="H44" s="35">
        <v>6.5</v>
      </c>
      <c r="I44" s="35">
        <v>6.5</v>
      </c>
      <c r="J44" s="36">
        <f t="shared" si="5"/>
        <v>6.5</v>
      </c>
      <c r="K44" s="36">
        <f t="shared" si="1"/>
        <v>6.8</v>
      </c>
      <c r="L44" s="37" t="str">
        <f>[1]!docle(K44)</f>
        <v>Saïu pháøy Taïm</v>
      </c>
      <c r="M44" s="23">
        <v>2</v>
      </c>
      <c r="N44" s="24">
        <f t="shared" si="2"/>
        <v>0</v>
      </c>
      <c r="O44" s="24">
        <f t="shared" si="3"/>
        <v>0</v>
      </c>
      <c r="P44" s="24">
        <f t="shared" si="4"/>
        <v>0</v>
      </c>
    </row>
    <row r="45" spans="1:16" s="23" customFormat="1" ht="20.100000000000001" customHeight="1">
      <c r="A45" s="22">
        <f t="shared" si="0"/>
        <v>40</v>
      </c>
      <c r="B45" s="28">
        <v>1821614730</v>
      </c>
      <c r="C45" s="29" t="s">
        <v>96</v>
      </c>
      <c r="D45" s="30" t="s">
        <v>97</v>
      </c>
      <c r="E45" s="25" t="s">
        <v>159</v>
      </c>
      <c r="F45" s="35">
        <v>7.4</v>
      </c>
      <c r="G45" s="35">
        <v>7</v>
      </c>
      <c r="H45" s="35">
        <v>7.3</v>
      </c>
      <c r="I45" s="35">
        <v>7.5</v>
      </c>
      <c r="J45" s="36">
        <f t="shared" si="5"/>
        <v>7.2666666666666666</v>
      </c>
      <c r="K45" s="36">
        <f t="shared" si="1"/>
        <v>7.3</v>
      </c>
      <c r="L45" s="37" t="str">
        <f>[1]!docle(K45)</f>
        <v>Baíy pháøy Ba</v>
      </c>
      <c r="M45" s="23">
        <v>2</v>
      </c>
      <c r="N45" s="24">
        <f t="shared" si="2"/>
        <v>0.26666666666666661</v>
      </c>
      <c r="O45" s="24">
        <f t="shared" si="3"/>
        <v>-3.3333333333333215E-2</v>
      </c>
      <c r="P45" s="24">
        <f t="shared" si="4"/>
        <v>-0.23333333333333339</v>
      </c>
    </row>
    <row r="46" spans="1:16" s="23" customFormat="1" ht="20.100000000000001" customHeight="1">
      <c r="A46" s="22">
        <f t="shared" si="0"/>
        <v>41</v>
      </c>
      <c r="B46" s="28">
        <v>172217297</v>
      </c>
      <c r="C46" s="29" t="s">
        <v>98</v>
      </c>
      <c r="D46" s="30" t="s">
        <v>99</v>
      </c>
      <c r="E46" s="25" t="s">
        <v>159</v>
      </c>
      <c r="F46" s="35">
        <v>7.2</v>
      </c>
      <c r="G46" s="35">
        <v>6</v>
      </c>
      <c r="H46" s="35">
        <v>6.5</v>
      </c>
      <c r="I46" s="35">
        <v>6</v>
      </c>
      <c r="J46" s="36">
        <f t="shared" si="5"/>
        <v>6.166666666666667</v>
      </c>
      <c r="K46" s="36">
        <f t="shared" si="1"/>
        <v>6.5</v>
      </c>
      <c r="L46" s="37" t="str">
        <f>[1]!docle(K46)</f>
        <v>Saïu pháøy Nàm</v>
      </c>
      <c r="M46" s="23">
        <v>2</v>
      </c>
      <c r="N46" s="24">
        <f t="shared" si="2"/>
        <v>0.16666666666666696</v>
      </c>
      <c r="O46" s="24">
        <f t="shared" si="3"/>
        <v>-0.33333333333333304</v>
      </c>
      <c r="P46" s="24">
        <f t="shared" si="4"/>
        <v>0.16666666666666696</v>
      </c>
    </row>
    <row r="47" spans="1:16" s="23" customFormat="1" ht="20.100000000000001" customHeight="1">
      <c r="A47" s="22">
        <f t="shared" si="0"/>
        <v>42</v>
      </c>
      <c r="B47" s="28">
        <v>1821616003</v>
      </c>
      <c r="C47" s="29" t="s">
        <v>100</v>
      </c>
      <c r="D47" s="30" t="s">
        <v>71</v>
      </c>
      <c r="E47" s="25" t="s">
        <v>159</v>
      </c>
      <c r="F47" s="35">
        <v>8.1999999999999993</v>
      </c>
      <c r="G47" s="35">
        <v>6</v>
      </c>
      <c r="H47" s="35">
        <v>6.5</v>
      </c>
      <c r="I47" s="35">
        <v>6</v>
      </c>
      <c r="J47" s="36">
        <f t="shared" si="5"/>
        <v>6.166666666666667</v>
      </c>
      <c r="K47" s="36">
        <f t="shared" si="1"/>
        <v>6.8</v>
      </c>
      <c r="L47" s="37" t="str">
        <f>[1]!docle(K47)</f>
        <v>Saïu pháøy Taïm</v>
      </c>
      <c r="M47" s="23">
        <v>2</v>
      </c>
      <c r="N47" s="24">
        <f t="shared" si="2"/>
        <v>0.16666666666666696</v>
      </c>
      <c r="O47" s="24">
        <f t="shared" si="3"/>
        <v>-0.33333333333333304</v>
      </c>
      <c r="P47" s="24">
        <f t="shared" si="4"/>
        <v>0.16666666666666696</v>
      </c>
    </row>
    <row r="48" spans="1:16" s="23" customFormat="1" ht="20.100000000000001" customHeight="1">
      <c r="A48" s="22">
        <f t="shared" si="0"/>
        <v>43</v>
      </c>
      <c r="B48" s="28">
        <v>1821614725</v>
      </c>
      <c r="C48" s="29" t="s">
        <v>81</v>
      </c>
      <c r="D48" s="30" t="s">
        <v>101</v>
      </c>
      <c r="E48" s="25" t="s">
        <v>159</v>
      </c>
      <c r="F48" s="35">
        <v>8.1999999999999993</v>
      </c>
      <c r="G48" s="35">
        <v>5.5</v>
      </c>
      <c r="H48" s="35">
        <v>5.5</v>
      </c>
      <c r="I48" s="35">
        <v>6</v>
      </c>
      <c r="J48" s="36">
        <f t="shared" si="5"/>
        <v>5.666666666666667</v>
      </c>
      <c r="K48" s="36">
        <f t="shared" si="1"/>
        <v>6.4</v>
      </c>
      <c r="L48" s="37" t="str">
        <f>[1]!docle(K48)</f>
        <v>Saïu pháøy Bäún</v>
      </c>
      <c r="M48" s="23">
        <v>2</v>
      </c>
      <c r="N48" s="24">
        <f t="shared" si="2"/>
        <v>0.16666666666666696</v>
      </c>
      <c r="O48" s="24">
        <f t="shared" si="3"/>
        <v>0.16666666666666696</v>
      </c>
      <c r="P48" s="24">
        <f t="shared" si="4"/>
        <v>-0.33333333333333304</v>
      </c>
    </row>
    <row r="49" spans="1:16" s="23" customFormat="1" ht="20.100000000000001" customHeight="1">
      <c r="A49" s="22">
        <f t="shared" si="0"/>
        <v>44</v>
      </c>
      <c r="B49" s="28">
        <v>1821615178</v>
      </c>
      <c r="C49" s="29" t="s">
        <v>102</v>
      </c>
      <c r="D49" s="30" t="s">
        <v>103</v>
      </c>
      <c r="E49" s="25" t="s">
        <v>159</v>
      </c>
      <c r="F49" s="35">
        <v>7.3</v>
      </c>
      <c r="G49" s="35">
        <v>7.5</v>
      </c>
      <c r="H49" s="35">
        <v>8</v>
      </c>
      <c r="I49" s="35">
        <v>7</v>
      </c>
      <c r="J49" s="36">
        <f t="shared" si="5"/>
        <v>7.5</v>
      </c>
      <c r="K49" s="36">
        <f t="shared" si="1"/>
        <v>7.4</v>
      </c>
      <c r="L49" s="37" t="str">
        <f>[1]!docle(K49)</f>
        <v>Baíy pháøy Bäún</v>
      </c>
      <c r="M49" s="23">
        <v>2</v>
      </c>
      <c r="N49" s="24">
        <f t="shared" si="2"/>
        <v>0</v>
      </c>
      <c r="O49" s="24">
        <f t="shared" si="3"/>
        <v>-0.5</v>
      </c>
      <c r="P49" s="24">
        <f t="shared" si="4"/>
        <v>0.5</v>
      </c>
    </row>
    <row r="50" spans="1:16" s="23" customFormat="1" ht="20.100000000000001" customHeight="1">
      <c r="A50" s="22">
        <f t="shared" si="0"/>
        <v>45</v>
      </c>
      <c r="B50" s="28">
        <v>1811116530</v>
      </c>
      <c r="C50" s="29" t="s">
        <v>40</v>
      </c>
      <c r="D50" s="30" t="s">
        <v>104</v>
      </c>
      <c r="E50" s="25" t="s">
        <v>163</v>
      </c>
      <c r="F50" s="35">
        <v>8.1</v>
      </c>
      <c r="G50" s="35">
        <v>7.2</v>
      </c>
      <c r="H50" s="35">
        <v>7</v>
      </c>
      <c r="I50" s="35">
        <v>7.5</v>
      </c>
      <c r="J50" s="36">
        <f t="shared" si="5"/>
        <v>7.2333333333333334</v>
      </c>
      <c r="K50" s="36">
        <f t="shared" si="1"/>
        <v>7.5</v>
      </c>
      <c r="L50" s="37" t="str">
        <f>[1]!docle(K50)</f>
        <v>Baíy pháøy Nàm</v>
      </c>
      <c r="M50" s="23">
        <v>2</v>
      </c>
      <c r="N50" s="24">
        <f t="shared" si="2"/>
        <v>3.3333333333333215E-2</v>
      </c>
      <c r="O50" s="24">
        <f t="shared" si="3"/>
        <v>0.23333333333333339</v>
      </c>
      <c r="P50" s="24">
        <f t="shared" si="4"/>
        <v>-0.26666666666666661</v>
      </c>
    </row>
    <row r="51" spans="1:16" s="23" customFormat="1" ht="20.100000000000001" customHeight="1">
      <c r="A51" s="22">
        <f t="shared" si="0"/>
        <v>46</v>
      </c>
      <c r="B51" s="28">
        <v>162216499</v>
      </c>
      <c r="C51" s="29" t="s">
        <v>105</v>
      </c>
      <c r="D51" s="30" t="s">
        <v>106</v>
      </c>
      <c r="E51" s="25" t="s">
        <v>161</v>
      </c>
      <c r="F51" s="35">
        <v>6.9</v>
      </c>
      <c r="G51" s="35">
        <v>4</v>
      </c>
      <c r="H51" s="35">
        <v>4</v>
      </c>
      <c r="I51" s="35">
        <v>4</v>
      </c>
      <c r="J51" s="36">
        <f t="shared" si="5"/>
        <v>4</v>
      </c>
      <c r="K51" s="36">
        <f t="shared" si="1"/>
        <v>0</v>
      </c>
      <c r="L51" s="37" t="str">
        <f>[1]!docle(K51)</f>
        <v>Khäng</v>
      </c>
      <c r="M51" s="23">
        <v>2</v>
      </c>
      <c r="N51" s="24">
        <f t="shared" si="2"/>
        <v>0</v>
      </c>
      <c r="O51" s="24">
        <f t="shared" si="3"/>
        <v>0</v>
      </c>
      <c r="P51" s="24">
        <f t="shared" si="4"/>
        <v>0</v>
      </c>
    </row>
    <row r="52" spans="1:16" s="23" customFormat="1" ht="20.100000000000001" customHeight="1">
      <c r="A52" s="22">
        <f t="shared" si="0"/>
        <v>47</v>
      </c>
      <c r="B52" s="28">
        <v>172217186</v>
      </c>
      <c r="C52" s="29" t="s">
        <v>84</v>
      </c>
      <c r="D52" s="30" t="s">
        <v>29</v>
      </c>
      <c r="E52" s="25" t="s">
        <v>161</v>
      </c>
      <c r="F52" s="35">
        <v>6</v>
      </c>
      <c r="G52" s="35">
        <v>4</v>
      </c>
      <c r="H52" s="35">
        <v>4</v>
      </c>
      <c r="I52" s="35">
        <v>4</v>
      </c>
      <c r="J52" s="36">
        <f t="shared" si="5"/>
        <v>4</v>
      </c>
      <c r="K52" s="36">
        <f t="shared" si="1"/>
        <v>0</v>
      </c>
      <c r="L52" s="37" t="str">
        <f>[1]!docle(K52)</f>
        <v>Khäng</v>
      </c>
      <c r="M52" s="23">
        <v>2</v>
      </c>
      <c r="N52" s="24">
        <f t="shared" si="2"/>
        <v>0</v>
      </c>
      <c r="O52" s="24">
        <f t="shared" si="3"/>
        <v>0</v>
      </c>
      <c r="P52" s="24">
        <f t="shared" si="4"/>
        <v>0</v>
      </c>
    </row>
    <row r="53" spans="1:16" s="23" customFormat="1" ht="20.100000000000001" customHeight="1">
      <c r="A53" s="22">
        <f t="shared" si="0"/>
        <v>48</v>
      </c>
      <c r="B53" s="28">
        <v>1821614011</v>
      </c>
      <c r="C53" s="29" t="s">
        <v>107</v>
      </c>
      <c r="D53" s="30" t="s">
        <v>52</v>
      </c>
      <c r="E53" s="25" t="s">
        <v>159</v>
      </c>
      <c r="F53" s="35">
        <v>9</v>
      </c>
      <c r="G53" s="35">
        <v>7</v>
      </c>
      <c r="H53" s="35">
        <v>7.5</v>
      </c>
      <c r="I53" s="35">
        <v>7</v>
      </c>
      <c r="J53" s="36">
        <f t="shared" si="5"/>
        <v>7.166666666666667</v>
      </c>
      <c r="K53" s="36">
        <f t="shared" si="1"/>
        <v>7.7</v>
      </c>
      <c r="L53" s="37" t="str">
        <f>[1]!docle(K53)</f>
        <v>Baíy pháøy Baíy</v>
      </c>
      <c r="M53" s="23">
        <v>2</v>
      </c>
      <c r="N53" s="24">
        <f t="shared" ref="N53:N97" si="6">$J53-G53</f>
        <v>0.16666666666666696</v>
      </c>
      <c r="O53" s="24">
        <f t="shared" ref="O53:O93" si="7">$J53-H53</f>
        <v>-0.33333333333333304</v>
      </c>
      <c r="P53" s="24">
        <f t="shared" ref="P53:P93" si="8">$J53-I53</f>
        <v>0.16666666666666696</v>
      </c>
    </row>
    <row r="54" spans="1:16" s="23" customFormat="1" ht="20.100000000000001" customHeight="1">
      <c r="A54" s="22">
        <f t="shared" si="0"/>
        <v>49</v>
      </c>
      <c r="B54" s="28">
        <v>171216283</v>
      </c>
      <c r="C54" s="29" t="s">
        <v>108</v>
      </c>
      <c r="D54" s="30" t="s">
        <v>109</v>
      </c>
      <c r="E54" s="25" t="s">
        <v>160</v>
      </c>
      <c r="F54" s="35">
        <v>7.4</v>
      </c>
      <c r="G54" s="35">
        <v>7</v>
      </c>
      <c r="H54" s="35">
        <v>6</v>
      </c>
      <c r="I54" s="35">
        <v>6</v>
      </c>
      <c r="J54" s="36">
        <f t="shared" si="5"/>
        <v>6.333333333333333</v>
      </c>
      <c r="K54" s="36">
        <f t="shared" si="1"/>
        <v>6.7</v>
      </c>
      <c r="L54" s="37" t="str">
        <f>[1]!docle(K54)</f>
        <v>Saïu pháøy Baíy</v>
      </c>
      <c r="M54" s="23">
        <v>2</v>
      </c>
      <c r="N54" s="24">
        <f t="shared" si="6"/>
        <v>-0.66666666666666696</v>
      </c>
      <c r="O54" s="24">
        <f t="shared" si="7"/>
        <v>0.33333333333333304</v>
      </c>
      <c r="P54" s="24">
        <f t="shared" si="8"/>
        <v>0.33333333333333304</v>
      </c>
    </row>
    <row r="55" spans="1:16" s="23" customFormat="1" ht="20.100000000000001" customHeight="1">
      <c r="A55" s="22">
        <f t="shared" si="0"/>
        <v>50</v>
      </c>
      <c r="B55" s="28">
        <v>1821616287</v>
      </c>
      <c r="C55" s="29" t="s">
        <v>110</v>
      </c>
      <c r="D55" s="30" t="s">
        <v>41</v>
      </c>
      <c r="E55" s="25" t="s">
        <v>159</v>
      </c>
      <c r="F55" s="35">
        <v>8.5</v>
      </c>
      <c r="G55" s="35">
        <v>7</v>
      </c>
      <c r="H55" s="35">
        <v>7.2</v>
      </c>
      <c r="I55" s="35">
        <v>7</v>
      </c>
      <c r="J55" s="36">
        <f t="shared" si="5"/>
        <v>7.0666666666666664</v>
      </c>
      <c r="K55" s="36">
        <f t="shared" si="1"/>
        <v>7.5</v>
      </c>
      <c r="L55" s="37" t="str">
        <f>[1]!docle(K55)</f>
        <v>Baíy pháøy Nàm</v>
      </c>
      <c r="M55" s="23">
        <v>2</v>
      </c>
      <c r="N55" s="24">
        <f t="shared" si="6"/>
        <v>6.666666666666643E-2</v>
      </c>
      <c r="O55" s="24">
        <f t="shared" si="7"/>
        <v>-0.13333333333333375</v>
      </c>
      <c r="P55" s="24">
        <f t="shared" si="8"/>
        <v>6.666666666666643E-2</v>
      </c>
    </row>
    <row r="56" spans="1:16" s="23" customFormat="1" ht="20.100000000000001" customHeight="1">
      <c r="A56" s="22">
        <f t="shared" si="0"/>
        <v>51</v>
      </c>
      <c r="B56" s="28">
        <v>162213272</v>
      </c>
      <c r="C56" s="29" t="s">
        <v>111</v>
      </c>
      <c r="D56" s="30" t="s">
        <v>91</v>
      </c>
      <c r="E56" s="25" t="s">
        <v>164</v>
      </c>
      <c r="F56" s="35">
        <v>7.1</v>
      </c>
      <c r="G56" s="35">
        <v>5.5</v>
      </c>
      <c r="H56" s="35">
        <v>5.5</v>
      </c>
      <c r="I56" s="35">
        <v>5.5</v>
      </c>
      <c r="J56" s="36">
        <f t="shared" si="5"/>
        <v>5.5</v>
      </c>
      <c r="K56" s="36">
        <f t="shared" si="1"/>
        <v>6</v>
      </c>
      <c r="L56" s="37" t="str">
        <f>[1]!docle(K56)</f>
        <v>Saïu</v>
      </c>
      <c r="M56" s="23">
        <v>2</v>
      </c>
      <c r="N56" s="24">
        <f t="shared" si="6"/>
        <v>0</v>
      </c>
      <c r="O56" s="24">
        <f t="shared" si="7"/>
        <v>0</v>
      </c>
      <c r="P56" s="24">
        <f t="shared" si="8"/>
        <v>0</v>
      </c>
    </row>
    <row r="57" spans="1:16" s="23" customFormat="1" ht="20.100000000000001" customHeight="1">
      <c r="A57" s="22">
        <f t="shared" si="0"/>
        <v>52</v>
      </c>
      <c r="B57" s="28">
        <v>1821616198</v>
      </c>
      <c r="C57" s="29" t="s">
        <v>100</v>
      </c>
      <c r="D57" s="30" t="s">
        <v>45</v>
      </c>
      <c r="E57" s="25" t="s">
        <v>159</v>
      </c>
      <c r="F57" s="35">
        <v>8.6999999999999993</v>
      </c>
      <c r="G57" s="35">
        <v>9</v>
      </c>
      <c r="H57" s="35">
        <v>8.8000000000000007</v>
      </c>
      <c r="I57" s="35">
        <v>9</v>
      </c>
      <c r="J57" s="36">
        <f t="shared" si="5"/>
        <v>8.9333333333333336</v>
      </c>
      <c r="K57" s="36">
        <f t="shared" si="1"/>
        <v>8.9</v>
      </c>
      <c r="L57" s="37" t="str">
        <f>[1]!docle(K57)</f>
        <v>Taïm pháøy Chên</v>
      </c>
      <c r="M57" s="23">
        <v>2</v>
      </c>
      <c r="N57" s="24">
        <f t="shared" si="6"/>
        <v>-6.666666666666643E-2</v>
      </c>
      <c r="O57" s="24">
        <f t="shared" si="7"/>
        <v>0.13333333333333286</v>
      </c>
      <c r="P57" s="24">
        <f t="shared" si="8"/>
        <v>-6.666666666666643E-2</v>
      </c>
    </row>
    <row r="58" spans="1:16" s="23" customFormat="1" ht="20.100000000000001" customHeight="1">
      <c r="A58" s="22">
        <f t="shared" si="0"/>
        <v>53</v>
      </c>
      <c r="B58" s="28">
        <v>1821615999</v>
      </c>
      <c r="C58" s="29" t="s">
        <v>112</v>
      </c>
      <c r="D58" s="30" t="s">
        <v>113</v>
      </c>
      <c r="E58" s="25" t="s">
        <v>159</v>
      </c>
      <c r="F58" s="35">
        <v>8</v>
      </c>
      <c r="G58" s="35">
        <v>8</v>
      </c>
      <c r="H58" s="35">
        <v>8</v>
      </c>
      <c r="I58" s="35">
        <v>7.5</v>
      </c>
      <c r="J58" s="36">
        <f t="shared" si="5"/>
        <v>7.833333333333333</v>
      </c>
      <c r="K58" s="36">
        <f t="shared" si="1"/>
        <v>7.9</v>
      </c>
      <c r="L58" s="37" t="str">
        <f>[1]!docle(K58)</f>
        <v>Baíy pháøy Chên</v>
      </c>
      <c r="M58" s="23">
        <v>2</v>
      </c>
      <c r="N58" s="24">
        <f t="shared" si="6"/>
        <v>-0.16666666666666696</v>
      </c>
      <c r="O58" s="24">
        <f t="shared" si="7"/>
        <v>-0.16666666666666696</v>
      </c>
      <c r="P58" s="24">
        <f t="shared" si="8"/>
        <v>0.33333333333333304</v>
      </c>
    </row>
    <row r="59" spans="1:16" s="23" customFormat="1" ht="20.100000000000001" customHeight="1">
      <c r="A59" s="22">
        <f t="shared" si="0"/>
        <v>54</v>
      </c>
      <c r="B59" s="28">
        <v>171216321</v>
      </c>
      <c r="C59" s="29" t="s">
        <v>114</v>
      </c>
      <c r="D59" s="30" t="s">
        <v>88</v>
      </c>
      <c r="E59" s="25" t="s">
        <v>160</v>
      </c>
      <c r="F59" s="35">
        <v>7.4</v>
      </c>
      <c r="G59" s="35">
        <v>6.1</v>
      </c>
      <c r="H59" s="35">
        <v>6</v>
      </c>
      <c r="I59" s="35">
        <v>6</v>
      </c>
      <c r="J59" s="36">
        <f t="shared" si="5"/>
        <v>6.0333333333333341</v>
      </c>
      <c r="K59" s="36">
        <f t="shared" si="1"/>
        <v>6.4</v>
      </c>
      <c r="L59" s="37" t="str">
        <f>[1]!docle(K59)</f>
        <v>Saïu pháøy Bäún</v>
      </c>
      <c r="M59" s="23">
        <v>2</v>
      </c>
      <c r="N59" s="24">
        <f t="shared" si="6"/>
        <v>-6.6666666666665542E-2</v>
      </c>
      <c r="O59" s="24">
        <f t="shared" si="7"/>
        <v>3.3333333333334103E-2</v>
      </c>
      <c r="P59" s="24">
        <f t="shared" si="8"/>
        <v>3.3333333333334103E-2</v>
      </c>
    </row>
    <row r="60" spans="1:16" s="23" customFormat="1" ht="20.100000000000001" customHeight="1">
      <c r="A60" s="22">
        <f t="shared" si="0"/>
        <v>55</v>
      </c>
      <c r="B60" s="28">
        <v>1821616288</v>
      </c>
      <c r="C60" s="29" t="s">
        <v>115</v>
      </c>
      <c r="D60" s="30" t="s">
        <v>116</v>
      </c>
      <c r="E60" s="25" t="s">
        <v>159</v>
      </c>
      <c r="F60" s="35">
        <v>7.6</v>
      </c>
      <c r="G60" s="35">
        <v>7.8</v>
      </c>
      <c r="H60" s="35">
        <v>7.5</v>
      </c>
      <c r="I60" s="35">
        <v>7</v>
      </c>
      <c r="J60" s="36">
        <f t="shared" si="5"/>
        <v>7.4333333333333336</v>
      </c>
      <c r="K60" s="36">
        <f t="shared" si="1"/>
        <v>7.5</v>
      </c>
      <c r="L60" s="37" t="str">
        <f>[1]!docle(K60)</f>
        <v>Baíy pháøy Nàm</v>
      </c>
      <c r="M60" s="23">
        <v>2</v>
      </c>
      <c r="N60" s="24">
        <f t="shared" si="6"/>
        <v>-0.36666666666666625</v>
      </c>
      <c r="O60" s="24">
        <f t="shared" si="7"/>
        <v>-6.666666666666643E-2</v>
      </c>
      <c r="P60" s="24">
        <f t="shared" si="8"/>
        <v>0.43333333333333357</v>
      </c>
    </row>
    <row r="61" spans="1:16" s="23" customFormat="1" ht="20.100000000000001" customHeight="1">
      <c r="A61" s="22">
        <f t="shared" si="0"/>
        <v>56</v>
      </c>
      <c r="B61" s="28">
        <v>1821614018</v>
      </c>
      <c r="C61" s="29" t="s">
        <v>117</v>
      </c>
      <c r="D61" s="30" t="s">
        <v>116</v>
      </c>
      <c r="E61" s="25" t="s">
        <v>159</v>
      </c>
      <c r="F61" s="35">
        <v>7.2</v>
      </c>
      <c r="G61" s="35">
        <v>7.7</v>
      </c>
      <c r="H61" s="35">
        <v>7.5</v>
      </c>
      <c r="I61" s="35">
        <v>7.5</v>
      </c>
      <c r="J61" s="36">
        <f t="shared" si="5"/>
        <v>7.5666666666666664</v>
      </c>
      <c r="K61" s="36">
        <f t="shared" si="1"/>
        <v>7.5</v>
      </c>
      <c r="L61" s="37" t="str">
        <f>[1]!docle(K61)</f>
        <v>Baíy pháøy Nàm</v>
      </c>
      <c r="M61" s="23">
        <v>2</v>
      </c>
      <c r="N61" s="24">
        <f t="shared" si="6"/>
        <v>-0.13333333333333375</v>
      </c>
      <c r="O61" s="24">
        <f t="shared" si="7"/>
        <v>6.666666666666643E-2</v>
      </c>
      <c r="P61" s="24">
        <f t="shared" si="8"/>
        <v>6.666666666666643E-2</v>
      </c>
    </row>
    <row r="62" spans="1:16" s="23" customFormat="1" ht="20.100000000000001" customHeight="1">
      <c r="A62" s="22">
        <f t="shared" si="0"/>
        <v>57</v>
      </c>
      <c r="B62" s="28">
        <v>1821614733</v>
      </c>
      <c r="C62" s="29" t="s">
        <v>118</v>
      </c>
      <c r="D62" s="30" t="s">
        <v>116</v>
      </c>
      <c r="E62" s="25" t="s">
        <v>159</v>
      </c>
      <c r="F62" s="35">
        <v>7.5</v>
      </c>
      <c r="G62" s="35">
        <v>7</v>
      </c>
      <c r="H62" s="35">
        <v>7.5</v>
      </c>
      <c r="I62" s="35">
        <v>7.5</v>
      </c>
      <c r="J62" s="36">
        <f t="shared" si="5"/>
        <v>7.333333333333333</v>
      </c>
      <c r="K62" s="36">
        <f t="shared" si="1"/>
        <v>7.4</v>
      </c>
      <c r="L62" s="37" t="str">
        <f>[1]!docle(K62)</f>
        <v>Baíy pháøy Bäún</v>
      </c>
      <c r="M62" s="23">
        <v>2</v>
      </c>
      <c r="N62" s="24">
        <f t="shared" si="6"/>
        <v>0.33333333333333304</v>
      </c>
      <c r="O62" s="24">
        <f t="shared" si="7"/>
        <v>-0.16666666666666696</v>
      </c>
      <c r="P62" s="24">
        <f t="shared" si="8"/>
        <v>-0.16666666666666696</v>
      </c>
    </row>
    <row r="63" spans="1:16" s="23" customFormat="1" ht="20.100000000000001" customHeight="1">
      <c r="A63" s="22">
        <f t="shared" si="0"/>
        <v>58</v>
      </c>
      <c r="B63" s="28">
        <v>1821614022</v>
      </c>
      <c r="C63" s="29" t="s">
        <v>84</v>
      </c>
      <c r="D63" s="30" t="s">
        <v>119</v>
      </c>
      <c r="E63" s="25" t="s">
        <v>159</v>
      </c>
      <c r="F63" s="35">
        <v>7.9</v>
      </c>
      <c r="G63" s="35">
        <v>7.2</v>
      </c>
      <c r="H63" s="35">
        <v>7</v>
      </c>
      <c r="I63" s="35">
        <v>7.5</v>
      </c>
      <c r="J63" s="36">
        <f t="shared" si="5"/>
        <v>7.2333333333333334</v>
      </c>
      <c r="K63" s="36">
        <f t="shared" si="1"/>
        <v>7.4</v>
      </c>
      <c r="L63" s="37" t="str">
        <f>[1]!docle(K63)</f>
        <v>Baíy pháøy Bäún</v>
      </c>
      <c r="M63" s="23">
        <v>2</v>
      </c>
      <c r="N63" s="24">
        <f t="shared" si="6"/>
        <v>3.3333333333333215E-2</v>
      </c>
      <c r="O63" s="24">
        <f t="shared" si="7"/>
        <v>0.23333333333333339</v>
      </c>
      <c r="P63" s="24">
        <f t="shared" si="8"/>
        <v>-0.26666666666666661</v>
      </c>
    </row>
    <row r="64" spans="1:16" s="23" customFormat="1" ht="20.100000000000001" customHeight="1">
      <c r="A64" s="22">
        <f t="shared" si="0"/>
        <v>59</v>
      </c>
      <c r="B64" s="28">
        <v>1821614726</v>
      </c>
      <c r="C64" s="29" t="s">
        <v>120</v>
      </c>
      <c r="D64" s="30" t="s">
        <v>121</v>
      </c>
      <c r="E64" s="25" t="s">
        <v>159</v>
      </c>
      <c r="F64" s="35">
        <v>7.6</v>
      </c>
      <c r="G64" s="35">
        <v>7.2</v>
      </c>
      <c r="H64" s="35">
        <v>7</v>
      </c>
      <c r="I64" s="35">
        <v>6.5</v>
      </c>
      <c r="J64" s="36">
        <f t="shared" si="5"/>
        <v>6.8999999999999995</v>
      </c>
      <c r="K64" s="36">
        <f t="shared" si="1"/>
        <v>7.1</v>
      </c>
      <c r="L64" s="37" t="str">
        <f>[1]!docle(K64)</f>
        <v>Baíy pháøy Mäüt</v>
      </c>
      <c r="M64" s="23">
        <v>3</v>
      </c>
      <c r="N64" s="24">
        <f t="shared" si="6"/>
        <v>-0.30000000000000071</v>
      </c>
      <c r="O64" s="24">
        <f t="shared" si="7"/>
        <v>-0.10000000000000053</v>
      </c>
      <c r="P64" s="24">
        <f t="shared" si="8"/>
        <v>0.39999999999999947</v>
      </c>
    </row>
    <row r="65" spans="1:16" s="23" customFormat="1" ht="20.100000000000001" customHeight="1">
      <c r="A65" s="22">
        <f t="shared" si="0"/>
        <v>60</v>
      </c>
      <c r="B65" s="28">
        <v>172217275</v>
      </c>
      <c r="C65" s="29" t="s">
        <v>122</v>
      </c>
      <c r="D65" s="30" t="s">
        <v>63</v>
      </c>
      <c r="E65" s="25" t="s">
        <v>161</v>
      </c>
      <c r="F65" s="35">
        <v>2</v>
      </c>
      <c r="G65" s="35">
        <v>0</v>
      </c>
      <c r="H65" s="35">
        <v>0</v>
      </c>
      <c r="I65" s="35">
        <v>0</v>
      </c>
      <c r="J65" s="36">
        <f t="shared" si="5"/>
        <v>0</v>
      </c>
      <c r="K65" s="36">
        <f t="shared" si="1"/>
        <v>0</v>
      </c>
      <c r="L65" s="37" t="str">
        <f>[1]!docle(K65)</f>
        <v>Khäng</v>
      </c>
      <c r="M65" s="23">
        <v>3</v>
      </c>
      <c r="N65" s="24">
        <f t="shared" si="6"/>
        <v>0</v>
      </c>
      <c r="O65" s="24">
        <f t="shared" si="7"/>
        <v>0</v>
      </c>
      <c r="P65" s="24">
        <f t="shared" si="8"/>
        <v>0</v>
      </c>
    </row>
    <row r="66" spans="1:16" s="23" customFormat="1" ht="20.100000000000001" customHeight="1">
      <c r="A66" s="22">
        <f t="shared" si="0"/>
        <v>61</v>
      </c>
      <c r="B66" s="28">
        <v>1821616286</v>
      </c>
      <c r="C66" s="29" t="s">
        <v>123</v>
      </c>
      <c r="D66" s="30" t="s">
        <v>124</v>
      </c>
      <c r="E66" s="25" t="s">
        <v>159</v>
      </c>
      <c r="F66" s="35">
        <v>8.6999999999999993</v>
      </c>
      <c r="G66" s="35">
        <v>8.5</v>
      </c>
      <c r="H66" s="35">
        <v>8.6</v>
      </c>
      <c r="I66" s="35">
        <v>8.5</v>
      </c>
      <c r="J66" s="36">
        <f t="shared" si="5"/>
        <v>8.5333333333333332</v>
      </c>
      <c r="K66" s="36">
        <f t="shared" si="1"/>
        <v>8.6</v>
      </c>
      <c r="L66" s="37" t="str">
        <f>[1]!docle(K66)</f>
        <v>Taïm pháøy Saïu</v>
      </c>
      <c r="M66" s="23">
        <v>3</v>
      </c>
      <c r="N66" s="24">
        <f t="shared" si="6"/>
        <v>3.3333333333333215E-2</v>
      </c>
      <c r="O66" s="24">
        <f t="shared" si="7"/>
        <v>-6.666666666666643E-2</v>
      </c>
      <c r="P66" s="24">
        <f t="shared" si="8"/>
        <v>3.3333333333333215E-2</v>
      </c>
    </row>
    <row r="67" spans="1:16" s="23" customFormat="1" ht="20.100000000000001" customHeight="1">
      <c r="A67" s="22">
        <f t="shared" si="0"/>
        <v>62</v>
      </c>
      <c r="B67" s="28">
        <v>1821614729</v>
      </c>
      <c r="C67" s="29" t="s">
        <v>125</v>
      </c>
      <c r="D67" s="30" t="s">
        <v>104</v>
      </c>
      <c r="E67" s="25" t="s">
        <v>159</v>
      </c>
      <c r="F67" s="35">
        <v>7.5</v>
      </c>
      <c r="G67" s="35">
        <v>7.4</v>
      </c>
      <c r="H67" s="35">
        <v>7.5</v>
      </c>
      <c r="I67" s="35">
        <v>6.5</v>
      </c>
      <c r="J67" s="36">
        <f t="shared" si="5"/>
        <v>7.1333333333333329</v>
      </c>
      <c r="K67" s="36">
        <f t="shared" si="1"/>
        <v>7.2</v>
      </c>
      <c r="L67" s="37" t="str">
        <f>[1]!docle(K67)</f>
        <v>Baíy pháøy Hai</v>
      </c>
      <c r="M67" s="23">
        <v>3</v>
      </c>
      <c r="N67" s="24">
        <f t="shared" si="6"/>
        <v>-0.2666666666666675</v>
      </c>
      <c r="O67" s="24">
        <f t="shared" si="7"/>
        <v>-0.36666666666666714</v>
      </c>
      <c r="P67" s="24">
        <f t="shared" si="8"/>
        <v>0.63333333333333286</v>
      </c>
    </row>
    <row r="68" spans="1:16" s="23" customFormat="1" ht="20.100000000000001" customHeight="1">
      <c r="A68" s="22">
        <f t="shared" si="0"/>
        <v>63</v>
      </c>
      <c r="B68" s="28">
        <v>1821614020</v>
      </c>
      <c r="C68" s="29" t="s">
        <v>126</v>
      </c>
      <c r="D68" s="30" t="s">
        <v>127</v>
      </c>
      <c r="E68" s="25" t="s">
        <v>159</v>
      </c>
      <c r="F68" s="35">
        <v>8</v>
      </c>
      <c r="G68" s="35">
        <v>7.2</v>
      </c>
      <c r="H68" s="35">
        <v>7.5</v>
      </c>
      <c r="I68" s="35">
        <v>7</v>
      </c>
      <c r="J68" s="36">
        <f t="shared" si="5"/>
        <v>7.2333333333333334</v>
      </c>
      <c r="K68" s="36">
        <f t="shared" si="1"/>
        <v>7.5</v>
      </c>
      <c r="L68" s="37" t="str">
        <f>[1]!docle(K68)</f>
        <v>Baíy pháøy Nàm</v>
      </c>
      <c r="M68" s="23">
        <v>3</v>
      </c>
      <c r="N68" s="24">
        <f t="shared" si="6"/>
        <v>3.3333333333333215E-2</v>
      </c>
      <c r="O68" s="24">
        <f t="shared" si="7"/>
        <v>-0.26666666666666661</v>
      </c>
      <c r="P68" s="24">
        <f t="shared" si="8"/>
        <v>0.23333333333333339</v>
      </c>
    </row>
    <row r="69" spans="1:16" s="23" customFormat="1" ht="20.100000000000001" customHeight="1">
      <c r="A69" s="22">
        <f t="shared" si="0"/>
        <v>64</v>
      </c>
      <c r="B69" s="28">
        <v>1821614048</v>
      </c>
      <c r="C69" s="29" t="s">
        <v>128</v>
      </c>
      <c r="D69" s="30" t="s">
        <v>129</v>
      </c>
      <c r="E69" s="25" t="s">
        <v>159</v>
      </c>
      <c r="F69" s="35">
        <v>6.5</v>
      </c>
      <c r="G69" s="35">
        <v>6</v>
      </c>
      <c r="H69" s="35">
        <v>6</v>
      </c>
      <c r="I69" s="35">
        <v>6.5</v>
      </c>
      <c r="J69" s="36">
        <f t="shared" si="5"/>
        <v>6.166666666666667</v>
      </c>
      <c r="K69" s="36">
        <f t="shared" si="1"/>
        <v>6.3</v>
      </c>
      <c r="L69" s="37" t="str">
        <f>[1]!docle(K69)</f>
        <v>Saïu pháøy Ba</v>
      </c>
      <c r="M69" s="23">
        <v>3</v>
      </c>
      <c r="N69" s="24">
        <f t="shared" si="6"/>
        <v>0.16666666666666696</v>
      </c>
      <c r="O69" s="24">
        <f t="shared" si="7"/>
        <v>0.16666666666666696</v>
      </c>
      <c r="P69" s="24">
        <f t="shared" si="8"/>
        <v>-0.33333333333333304</v>
      </c>
    </row>
    <row r="70" spans="1:16" s="23" customFormat="1" ht="20.100000000000001" customHeight="1">
      <c r="A70" s="22">
        <f t="shared" ref="A70:A105" si="9">A69+1</f>
        <v>65</v>
      </c>
      <c r="B70" s="28">
        <v>1821615167</v>
      </c>
      <c r="C70" s="29" t="s">
        <v>130</v>
      </c>
      <c r="D70" s="30" t="s">
        <v>109</v>
      </c>
      <c r="E70" s="25" t="s">
        <v>159</v>
      </c>
      <c r="F70" s="35">
        <v>8.1999999999999993</v>
      </c>
      <c r="G70" s="35">
        <v>6.5</v>
      </c>
      <c r="H70" s="35">
        <v>6</v>
      </c>
      <c r="I70" s="35">
        <v>6</v>
      </c>
      <c r="J70" s="36">
        <f t="shared" si="5"/>
        <v>6.166666666666667</v>
      </c>
      <c r="K70" s="36">
        <f t="shared" ref="K70:K89" si="10">IF(J70&lt;5.5,0,ROUND(SUMPRODUCT(F70:J70,$F$5:$J$5)/$K$3,1))</f>
        <v>6.8</v>
      </c>
      <c r="L70" s="37" t="str">
        <f>[1]!docle(K70)</f>
        <v>Saïu pháøy Taïm</v>
      </c>
      <c r="M70" s="23">
        <v>3</v>
      </c>
      <c r="N70" s="24">
        <f t="shared" si="6"/>
        <v>-0.33333333333333304</v>
      </c>
      <c r="O70" s="24">
        <f t="shared" si="7"/>
        <v>0.16666666666666696</v>
      </c>
      <c r="P70" s="24">
        <f t="shared" si="8"/>
        <v>0.16666666666666696</v>
      </c>
    </row>
    <row r="71" spans="1:16" s="23" customFormat="1" ht="20.100000000000001" customHeight="1">
      <c r="A71" s="22">
        <f t="shared" si="9"/>
        <v>66</v>
      </c>
      <c r="B71" s="28">
        <v>1821614736</v>
      </c>
      <c r="C71" s="29" t="s">
        <v>131</v>
      </c>
      <c r="D71" s="30" t="s">
        <v>41</v>
      </c>
      <c r="E71" s="25" t="s">
        <v>159</v>
      </c>
      <c r="F71" s="35">
        <v>7.4</v>
      </c>
      <c r="G71" s="35">
        <v>7.4</v>
      </c>
      <c r="H71" s="35">
        <v>7.5</v>
      </c>
      <c r="I71" s="35">
        <v>7</v>
      </c>
      <c r="J71" s="36">
        <f t="shared" ref="J71:J89" si="11">AVERAGE(G71:I71)</f>
        <v>7.3</v>
      </c>
      <c r="K71" s="36">
        <f t="shared" si="10"/>
        <v>7.3</v>
      </c>
      <c r="L71" s="37" t="str">
        <f>[1]!docle(K71)</f>
        <v>Baíy pháøy Ba</v>
      </c>
      <c r="M71" s="23">
        <v>3</v>
      </c>
      <c r="N71" s="24">
        <f t="shared" si="6"/>
        <v>-0.10000000000000053</v>
      </c>
      <c r="O71" s="24">
        <f t="shared" si="7"/>
        <v>-0.20000000000000018</v>
      </c>
      <c r="P71" s="24">
        <f t="shared" si="8"/>
        <v>0.29999999999999982</v>
      </c>
    </row>
    <row r="72" spans="1:16" s="23" customFormat="1" ht="20.100000000000001" customHeight="1">
      <c r="A72" s="22">
        <f t="shared" si="9"/>
        <v>67</v>
      </c>
      <c r="B72" s="28">
        <v>1821614028</v>
      </c>
      <c r="C72" s="29" t="s">
        <v>98</v>
      </c>
      <c r="D72" s="30" t="s">
        <v>132</v>
      </c>
      <c r="E72" s="25" t="s">
        <v>159</v>
      </c>
      <c r="F72" s="35">
        <v>7.5</v>
      </c>
      <c r="G72" s="35">
        <v>7.8</v>
      </c>
      <c r="H72" s="35">
        <v>7</v>
      </c>
      <c r="I72" s="35">
        <v>7.5</v>
      </c>
      <c r="J72" s="36">
        <f t="shared" si="11"/>
        <v>7.4333333333333336</v>
      </c>
      <c r="K72" s="36">
        <f t="shared" si="10"/>
        <v>7.5</v>
      </c>
      <c r="L72" s="37" t="str">
        <f>[1]!docle(K72)</f>
        <v>Baíy pháøy Nàm</v>
      </c>
      <c r="M72" s="23">
        <v>3</v>
      </c>
      <c r="N72" s="24">
        <f t="shared" si="6"/>
        <v>-0.36666666666666625</v>
      </c>
      <c r="O72" s="24">
        <f t="shared" si="7"/>
        <v>0.43333333333333357</v>
      </c>
      <c r="P72" s="24">
        <f t="shared" si="8"/>
        <v>-6.666666666666643E-2</v>
      </c>
    </row>
    <row r="73" spans="1:16" s="23" customFormat="1" ht="20.100000000000001" customHeight="1">
      <c r="A73" s="22">
        <f t="shared" si="9"/>
        <v>68</v>
      </c>
      <c r="B73" s="28">
        <v>1821615998</v>
      </c>
      <c r="C73" s="29" t="s">
        <v>133</v>
      </c>
      <c r="D73" s="30" t="s">
        <v>132</v>
      </c>
      <c r="E73" s="25" t="s">
        <v>159</v>
      </c>
      <c r="F73" s="35">
        <v>9</v>
      </c>
      <c r="G73" s="35">
        <v>8.6</v>
      </c>
      <c r="H73" s="35">
        <v>9</v>
      </c>
      <c r="I73" s="35">
        <v>9</v>
      </c>
      <c r="J73" s="36">
        <f t="shared" si="11"/>
        <v>8.8666666666666671</v>
      </c>
      <c r="K73" s="36">
        <f t="shared" si="10"/>
        <v>8.9</v>
      </c>
      <c r="L73" s="37" t="str">
        <f>[1]!docle(K73)</f>
        <v>Taïm pháøy Chên</v>
      </c>
      <c r="M73" s="23">
        <v>3</v>
      </c>
      <c r="N73" s="24">
        <f t="shared" si="6"/>
        <v>0.2666666666666675</v>
      </c>
      <c r="O73" s="24">
        <f t="shared" si="7"/>
        <v>-0.13333333333333286</v>
      </c>
      <c r="P73" s="24">
        <f t="shared" si="8"/>
        <v>-0.13333333333333286</v>
      </c>
    </row>
    <row r="74" spans="1:16" s="23" customFormat="1" ht="20.100000000000001" customHeight="1">
      <c r="A74" s="22">
        <f t="shared" si="9"/>
        <v>69</v>
      </c>
      <c r="B74" s="28">
        <v>1821264947</v>
      </c>
      <c r="C74" s="29" t="s">
        <v>134</v>
      </c>
      <c r="D74" s="30" t="s">
        <v>135</v>
      </c>
      <c r="E74" s="25" t="s">
        <v>159</v>
      </c>
      <c r="F74" s="35">
        <v>7.3</v>
      </c>
      <c r="G74" s="35">
        <v>6</v>
      </c>
      <c r="H74" s="35">
        <v>7</v>
      </c>
      <c r="I74" s="35">
        <v>6</v>
      </c>
      <c r="J74" s="36">
        <f t="shared" si="11"/>
        <v>6.333333333333333</v>
      </c>
      <c r="K74" s="36">
        <f t="shared" si="10"/>
        <v>6.6</v>
      </c>
      <c r="L74" s="37" t="str">
        <f>[1]!docle(K74)</f>
        <v>Saïu pháøy Saïu</v>
      </c>
      <c r="M74" s="23">
        <v>3</v>
      </c>
      <c r="N74" s="24">
        <f t="shared" si="6"/>
        <v>0.33333333333333304</v>
      </c>
      <c r="O74" s="24">
        <f t="shared" si="7"/>
        <v>-0.66666666666666696</v>
      </c>
      <c r="P74" s="24">
        <f t="shared" si="8"/>
        <v>0.33333333333333304</v>
      </c>
    </row>
    <row r="75" spans="1:16" s="23" customFormat="1" ht="20.100000000000001" customHeight="1">
      <c r="A75" s="22">
        <f t="shared" si="9"/>
        <v>70</v>
      </c>
      <c r="B75" s="28">
        <v>1821614031</v>
      </c>
      <c r="C75" s="29" t="s">
        <v>136</v>
      </c>
      <c r="D75" s="30" t="s">
        <v>137</v>
      </c>
      <c r="E75" s="25" t="s">
        <v>159</v>
      </c>
      <c r="F75" s="35">
        <v>7.2</v>
      </c>
      <c r="G75" s="35">
        <v>6</v>
      </c>
      <c r="H75" s="35">
        <v>6</v>
      </c>
      <c r="I75" s="35">
        <v>6</v>
      </c>
      <c r="J75" s="36">
        <f t="shared" si="11"/>
        <v>6</v>
      </c>
      <c r="K75" s="36">
        <f t="shared" si="10"/>
        <v>6.4</v>
      </c>
      <c r="L75" s="37" t="str">
        <f>[1]!docle(K75)</f>
        <v>Saïu pháøy Bäún</v>
      </c>
      <c r="M75" s="23">
        <v>3</v>
      </c>
      <c r="N75" s="24">
        <f t="shared" si="6"/>
        <v>0</v>
      </c>
      <c r="O75" s="24">
        <f t="shared" si="7"/>
        <v>0</v>
      </c>
      <c r="P75" s="24">
        <f t="shared" si="8"/>
        <v>0</v>
      </c>
    </row>
    <row r="76" spans="1:16" s="23" customFormat="1" ht="20.100000000000001" customHeight="1">
      <c r="A76" s="22">
        <f t="shared" si="9"/>
        <v>71</v>
      </c>
      <c r="B76" s="28">
        <v>1821613828</v>
      </c>
      <c r="C76" s="29" t="s">
        <v>81</v>
      </c>
      <c r="D76" s="30" t="s">
        <v>54</v>
      </c>
      <c r="E76" s="25" t="s">
        <v>159</v>
      </c>
      <c r="F76" s="35">
        <v>7</v>
      </c>
      <c r="G76" s="35">
        <v>7.5</v>
      </c>
      <c r="H76" s="35">
        <v>7.5</v>
      </c>
      <c r="I76" s="35">
        <v>7.5</v>
      </c>
      <c r="J76" s="36">
        <f t="shared" si="11"/>
        <v>7.5</v>
      </c>
      <c r="K76" s="36">
        <f t="shared" si="10"/>
        <v>7.4</v>
      </c>
      <c r="L76" s="37" t="str">
        <f>[1]!docle(K76)</f>
        <v>Baíy pháøy Bäún</v>
      </c>
      <c r="M76" s="23">
        <v>3</v>
      </c>
      <c r="N76" s="24">
        <f t="shared" si="6"/>
        <v>0</v>
      </c>
      <c r="O76" s="24">
        <f t="shared" si="7"/>
        <v>0</v>
      </c>
      <c r="P76" s="24">
        <f t="shared" si="8"/>
        <v>0</v>
      </c>
    </row>
    <row r="77" spans="1:16" s="23" customFormat="1" ht="20.100000000000001" customHeight="1">
      <c r="A77" s="22">
        <f t="shared" si="9"/>
        <v>72</v>
      </c>
      <c r="B77" s="28">
        <v>1821614034</v>
      </c>
      <c r="C77" s="29" t="s">
        <v>138</v>
      </c>
      <c r="D77" s="30" t="s">
        <v>139</v>
      </c>
      <c r="E77" s="25" t="s">
        <v>159</v>
      </c>
      <c r="F77" s="35">
        <v>8.1999999999999993</v>
      </c>
      <c r="G77" s="35">
        <v>8</v>
      </c>
      <c r="H77" s="35">
        <v>7.5</v>
      </c>
      <c r="I77" s="35">
        <v>8</v>
      </c>
      <c r="J77" s="36">
        <f t="shared" si="11"/>
        <v>7.833333333333333</v>
      </c>
      <c r="K77" s="36">
        <f t="shared" si="10"/>
        <v>7.9</v>
      </c>
      <c r="L77" s="37" t="str">
        <f>[1]!docle(K77)</f>
        <v>Baíy pháøy Chên</v>
      </c>
      <c r="M77" s="23">
        <v>3</v>
      </c>
      <c r="N77" s="24">
        <f t="shared" si="6"/>
        <v>-0.16666666666666696</v>
      </c>
      <c r="O77" s="24">
        <f t="shared" si="7"/>
        <v>0.33333333333333304</v>
      </c>
      <c r="P77" s="24">
        <f t="shared" si="8"/>
        <v>-0.16666666666666696</v>
      </c>
    </row>
    <row r="78" spans="1:16" s="23" customFormat="1" ht="20.100000000000001" customHeight="1">
      <c r="A78" s="22">
        <f t="shared" si="9"/>
        <v>73</v>
      </c>
      <c r="B78" s="28">
        <v>1821614727</v>
      </c>
      <c r="C78" s="29" t="s">
        <v>84</v>
      </c>
      <c r="D78" s="30" t="s">
        <v>140</v>
      </c>
      <c r="E78" s="25" t="s">
        <v>159</v>
      </c>
      <c r="F78" s="35">
        <v>8.5</v>
      </c>
      <c r="G78" s="35">
        <v>8</v>
      </c>
      <c r="H78" s="35">
        <v>7.5</v>
      </c>
      <c r="I78" s="35">
        <v>7.5</v>
      </c>
      <c r="J78" s="36">
        <f t="shared" si="11"/>
        <v>7.666666666666667</v>
      </c>
      <c r="K78" s="36">
        <f t="shared" si="10"/>
        <v>7.9</v>
      </c>
      <c r="L78" s="37" t="str">
        <f>[1]!docle(K78)</f>
        <v>Baíy pháøy Chên</v>
      </c>
      <c r="M78" s="23">
        <v>3</v>
      </c>
      <c r="N78" s="24">
        <f t="shared" si="6"/>
        <v>-0.33333333333333304</v>
      </c>
      <c r="O78" s="24">
        <f t="shared" si="7"/>
        <v>0.16666666666666696</v>
      </c>
      <c r="P78" s="24">
        <f t="shared" si="8"/>
        <v>0.16666666666666696</v>
      </c>
    </row>
    <row r="79" spans="1:16" s="23" customFormat="1" ht="20.100000000000001" customHeight="1">
      <c r="A79" s="38">
        <f t="shared" si="9"/>
        <v>74</v>
      </c>
      <c r="B79" s="34">
        <v>1821616004</v>
      </c>
      <c r="C79" s="32" t="s">
        <v>141</v>
      </c>
      <c r="D79" s="33" t="s">
        <v>142</v>
      </c>
      <c r="E79" s="39" t="s">
        <v>159</v>
      </c>
      <c r="F79" s="40">
        <v>7.9</v>
      </c>
      <c r="G79" s="40">
        <v>8</v>
      </c>
      <c r="H79" s="40">
        <v>7.5</v>
      </c>
      <c r="I79" s="40">
        <v>7</v>
      </c>
      <c r="J79" s="41">
        <f t="shared" si="11"/>
        <v>7.5</v>
      </c>
      <c r="K79" s="41">
        <f t="shared" si="10"/>
        <v>7.6</v>
      </c>
      <c r="L79" s="42" t="str">
        <f>[1]!docle(K79)</f>
        <v>Baíy pháøy Saïu</v>
      </c>
      <c r="M79" s="23">
        <v>3</v>
      </c>
      <c r="N79" s="24">
        <f t="shared" si="6"/>
        <v>-0.5</v>
      </c>
      <c r="O79" s="24">
        <f t="shared" si="7"/>
        <v>0</v>
      </c>
      <c r="P79" s="24">
        <f t="shared" si="8"/>
        <v>0.5</v>
      </c>
    </row>
    <row r="80" spans="1:16" s="23" customFormat="1" ht="20.100000000000001" customHeight="1">
      <c r="A80" s="22">
        <f t="shared" si="9"/>
        <v>75</v>
      </c>
      <c r="B80" s="47">
        <v>1821613832</v>
      </c>
      <c r="C80" s="48" t="s">
        <v>32</v>
      </c>
      <c r="D80" s="49" t="s">
        <v>143</v>
      </c>
      <c r="E80" s="50" t="s">
        <v>159</v>
      </c>
      <c r="F80" s="51">
        <v>8.1</v>
      </c>
      <c r="G80" s="51">
        <v>6.5</v>
      </c>
      <c r="H80" s="51">
        <v>7</v>
      </c>
      <c r="I80" s="51">
        <v>6.5</v>
      </c>
      <c r="J80" s="52">
        <f t="shared" si="11"/>
        <v>6.666666666666667</v>
      </c>
      <c r="K80" s="52">
        <f t="shared" si="10"/>
        <v>7.1</v>
      </c>
      <c r="L80" s="53" t="str">
        <f>[1]!docle(K80)</f>
        <v>Baíy pháøy Mäüt</v>
      </c>
      <c r="M80" s="23">
        <v>3</v>
      </c>
      <c r="N80" s="24">
        <f t="shared" si="6"/>
        <v>0.16666666666666696</v>
      </c>
      <c r="O80" s="24">
        <f t="shared" si="7"/>
        <v>-0.33333333333333304</v>
      </c>
      <c r="P80" s="24">
        <f t="shared" si="8"/>
        <v>0.16666666666666696</v>
      </c>
    </row>
    <row r="81" spans="1:16" s="23" customFormat="1" ht="20.100000000000001" customHeight="1">
      <c r="A81" s="22">
        <f t="shared" si="9"/>
        <v>76</v>
      </c>
      <c r="B81" s="28">
        <v>1821613521</v>
      </c>
      <c r="C81" s="29" t="s">
        <v>144</v>
      </c>
      <c r="D81" s="30" t="s">
        <v>69</v>
      </c>
      <c r="E81" s="25" t="s">
        <v>159</v>
      </c>
      <c r="F81" s="35">
        <v>7.5</v>
      </c>
      <c r="G81" s="35">
        <v>5</v>
      </c>
      <c r="H81" s="35">
        <v>5</v>
      </c>
      <c r="I81" s="35">
        <v>5</v>
      </c>
      <c r="J81" s="36">
        <f t="shared" si="11"/>
        <v>5</v>
      </c>
      <c r="K81" s="36">
        <f t="shared" si="10"/>
        <v>0</v>
      </c>
      <c r="L81" s="37" t="str">
        <f>[1]!docle(K81)</f>
        <v>Khäng</v>
      </c>
      <c r="M81" s="23">
        <v>3</v>
      </c>
      <c r="N81" s="24">
        <f t="shared" si="6"/>
        <v>0</v>
      </c>
      <c r="O81" s="24">
        <f t="shared" si="7"/>
        <v>0</v>
      </c>
      <c r="P81" s="24">
        <f t="shared" si="8"/>
        <v>0</v>
      </c>
    </row>
    <row r="82" spans="1:16" s="23" customFormat="1" ht="20.100000000000001" customHeight="1">
      <c r="A82" s="22">
        <f t="shared" si="9"/>
        <v>77</v>
      </c>
      <c r="B82" s="28">
        <v>1821615169</v>
      </c>
      <c r="C82" s="29" t="s">
        <v>145</v>
      </c>
      <c r="D82" s="30" t="s">
        <v>146</v>
      </c>
      <c r="E82" s="25" t="s">
        <v>159</v>
      </c>
      <c r="F82" s="35">
        <v>7.8</v>
      </c>
      <c r="G82" s="35">
        <v>7</v>
      </c>
      <c r="H82" s="35">
        <v>6.5</v>
      </c>
      <c r="I82" s="35">
        <v>7</v>
      </c>
      <c r="J82" s="36">
        <f t="shared" si="11"/>
        <v>6.833333333333333</v>
      </c>
      <c r="K82" s="36">
        <f t="shared" si="10"/>
        <v>7.1</v>
      </c>
      <c r="L82" s="37" t="str">
        <f>[1]!docle(K82)</f>
        <v>Baíy pháøy Mäüt</v>
      </c>
      <c r="M82" s="23">
        <v>3</v>
      </c>
      <c r="N82" s="24">
        <f t="shared" si="6"/>
        <v>-0.16666666666666696</v>
      </c>
      <c r="O82" s="24">
        <f t="shared" si="7"/>
        <v>0.33333333333333304</v>
      </c>
      <c r="P82" s="24">
        <f t="shared" si="8"/>
        <v>-0.16666666666666696</v>
      </c>
    </row>
    <row r="83" spans="1:16" s="23" customFormat="1" ht="20.100000000000001" customHeight="1">
      <c r="A83" s="22">
        <f t="shared" si="9"/>
        <v>78</v>
      </c>
      <c r="B83" s="28">
        <v>1821615829</v>
      </c>
      <c r="C83" s="29" t="s">
        <v>147</v>
      </c>
      <c r="D83" s="30" t="s">
        <v>148</v>
      </c>
      <c r="E83" s="25" t="s">
        <v>159</v>
      </c>
      <c r="F83" s="35">
        <v>6.5</v>
      </c>
      <c r="G83" s="35">
        <v>5</v>
      </c>
      <c r="H83" s="35">
        <v>5.5</v>
      </c>
      <c r="I83" s="35">
        <v>5</v>
      </c>
      <c r="J83" s="36">
        <f t="shared" si="11"/>
        <v>5.166666666666667</v>
      </c>
      <c r="K83" s="36">
        <f t="shared" si="10"/>
        <v>0</v>
      </c>
      <c r="L83" s="37" t="str">
        <f>[1]!docle(K83)</f>
        <v>Khäng</v>
      </c>
      <c r="M83" s="23">
        <v>3</v>
      </c>
      <c r="N83" s="24">
        <f t="shared" si="6"/>
        <v>0.16666666666666696</v>
      </c>
      <c r="O83" s="24">
        <f t="shared" si="7"/>
        <v>-0.33333333333333304</v>
      </c>
      <c r="P83" s="24">
        <f t="shared" si="8"/>
        <v>0.16666666666666696</v>
      </c>
    </row>
    <row r="84" spans="1:16" s="23" customFormat="1" ht="20.100000000000001" customHeight="1">
      <c r="A84" s="22">
        <f t="shared" si="9"/>
        <v>79</v>
      </c>
      <c r="B84" s="28">
        <v>1921613341</v>
      </c>
      <c r="C84" s="29" t="s">
        <v>149</v>
      </c>
      <c r="D84" s="30" t="s">
        <v>29</v>
      </c>
      <c r="E84" s="25" t="s">
        <v>165</v>
      </c>
      <c r="F84" s="35">
        <v>7.8</v>
      </c>
      <c r="G84" s="35">
        <v>6.5</v>
      </c>
      <c r="H84" s="35">
        <v>6</v>
      </c>
      <c r="I84" s="35">
        <v>6.5</v>
      </c>
      <c r="J84" s="36">
        <f t="shared" si="11"/>
        <v>6.333333333333333</v>
      </c>
      <c r="K84" s="36">
        <f t="shared" si="10"/>
        <v>6.8</v>
      </c>
      <c r="L84" s="37" t="str">
        <f>[1]!docle(K84)</f>
        <v>Saïu pháøy Taïm</v>
      </c>
      <c r="M84" s="23">
        <v>3</v>
      </c>
      <c r="N84" s="24">
        <f t="shared" si="6"/>
        <v>-0.16666666666666696</v>
      </c>
      <c r="O84" s="24">
        <f t="shared" si="7"/>
        <v>0.33333333333333304</v>
      </c>
      <c r="P84" s="24">
        <f t="shared" si="8"/>
        <v>-0.16666666666666696</v>
      </c>
    </row>
    <row r="85" spans="1:16" s="23" customFormat="1" ht="20.100000000000001" customHeight="1">
      <c r="A85" s="22">
        <f t="shared" si="9"/>
        <v>80</v>
      </c>
      <c r="B85" s="28">
        <v>1821616419</v>
      </c>
      <c r="C85" s="29" t="s">
        <v>150</v>
      </c>
      <c r="D85" s="30" t="s">
        <v>151</v>
      </c>
      <c r="E85" s="25" t="s">
        <v>159</v>
      </c>
      <c r="F85" s="35">
        <v>8.8000000000000007</v>
      </c>
      <c r="G85" s="35">
        <v>7.5</v>
      </c>
      <c r="H85" s="35">
        <v>7.5</v>
      </c>
      <c r="I85" s="35">
        <v>7.5</v>
      </c>
      <c r="J85" s="36">
        <f t="shared" si="11"/>
        <v>7.5</v>
      </c>
      <c r="K85" s="36">
        <f t="shared" si="10"/>
        <v>7.9</v>
      </c>
      <c r="L85" s="37" t="str">
        <f>[1]!docle(K85)</f>
        <v>Baíy pháøy Chên</v>
      </c>
      <c r="M85" s="23">
        <v>3</v>
      </c>
      <c r="N85" s="24">
        <f t="shared" si="6"/>
        <v>0</v>
      </c>
      <c r="O85" s="24">
        <f t="shared" si="7"/>
        <v>0</v>
      </c>
      <c r="P85" s="24">
        <f t="shared" si="8"/>
        <v>0</v>
      </c>
    </row>
    <row r="86" spans="1:16" s="23" customFormat="1" ht="20.100000000000001" customHeight="1">
      <c r="A86" s="22">
        <f t="shared" si="9"/>
        <v>81</v>
      </c>
      <c r="B86" s="28">
        <v>1820615183</v>
      </c>
      <c r="C86" s="29" t="s">
        <v>152</v>
      </c>
      <c r="D86" s="30" t="s">
        <v>52</v>
      </c>
      <c r="E86" s="25" t="s">
        <v>159</v>
      </c>
      <c r="F86" s="35">
        <v>7.8</v>
      </c>
      <c r="G86" s="35">
        <v>8</v>
      </c>
      <c r="H86" s="35">
        <v>8</v>
      </c>
      <c r="I86" s="35">
        <v>7.5</v>
      </c>
      <c r="J86" s="36">
        <f t="shared" si="11"/>
        <v>7.833333333333333</v>
      </c>
      <c r="K86" s="36">
        <f t="shared" si="10"/>
        <v>7.8</v>
      </c>
      <c r="L86" s="37" t="str">
        <f>[1]!docle(K86)</f>
        <v>Baíy pháøy Taïm</v>
      </c>
      <c r="M86" s="23">
        <v>3</v>
      </c>
      <c r="N86" s="24">
        <f t="shared" si="6"/>
        <v>-0.16666666666666696</v>
      </c>
      <c r="O86" s="24">
        <f t="shared" si="7"/>
        <v>-0.16666666666666696</v>
      </c>
      <c r="P86" s="24">
        <f t="shared" si="8"/>
        <v>0.33333333333333304</v>
      </c>
    </row>
    <row r="87" spans="1:16" s="23" customFormat="1" ht="20.100000000000001" customHeight="1">
      <c r="A87" s="22">
        <f t="shared" si="9"/>
        <v>82</v>
      </c>
      <c r="B87" s="28">
        <v>1821615175</v>
      </c>
      <c r="C87" s="29" t="s">
        <v>153</v>
      </c>
      <c r="D87" s="30" t="s">
        <v>154</v>
      </c>
      <c r="E87" s="25" t="s">
        <v>159</v>
      </c>
      <c r="F87" s="35">
        <v>8</v>
      </c>
      <c r="G87" s="35">
        <v>7</v>
      </c>
      <c r="H87" s="35">
        <v>7</v>
      </c>
      <c r="I87" s="35">
        <v>7</v>
      </c>
      <c r="J87" s="36">
        <f t="shared" si="11"/>
        <v>7</v>
      </c>
      <c r="K87" s="36">
        <f t="shared" si="10"/>
        <v>7.3</v>
      </c>
      <c r="L87" s="37" t="str">
        <f>[1]!docle(K87)</f>
        <v>Baíy pháøy Ba</v>
      </c>
      <c r="M87" s="23">
        <v>3</v>
      </c>
      <c r="N87" s="24">
        <f t="shared" si="6"/>
        <v>0</v>
      </c>
      <c r="O87" s="24">
        <f t="shared" si="7"/>
        <v>0</v>
      </c>
      <c r="P87" s="24">
        <f t="shared" si="8"/>
        <v>0</v>
      </c>
    </row>
    <row r="88" spans="1:16" s="23" customFormat="1" ht="20.100000000000001" customHeight="1">
      <c r="A88" s="22">
        <f t="shared" si="9"/>
        <v>83</v>
      </c>
      <c r="B88" s="28">
        <v>172217245</v>
      </c>
      <c r="C88" s="29" t="s">
        <v>155</v>
      </c>
      <c r="D88" s="30" t="s">
        <v>156</v>
      </c>
      <c r="E88" s="25" t="s">
        <v>161</v>
      </c>
      <c r="F88" s="35">
        <v>7.3</v>
      </c>
      <c r="G88" s="35">
        <v>6.5</v>
      </c>
      <c r="H88" s="35">
        <v>6</v>
      </c>
      <c r="I88" s="35">
        <v>7</v>
      </c>
      <c r="J88" s="36">
        <f t="shared" si="11"/>
        <v>6.5</v>
      </c>
      <c r="K88" s="36">
        <f t="shared" si="10"/>
        <v>6.7</v>
      </c>
      <c r="L88" s="37" t="str">
        <f>[1]!docle(K88)</f>
        <v>Saïu pháøy Baíy</v>
      </c>
      <c r="M88" s="23">
        <v>3</v>
      </c>
      <c r="N88" s="24">
        <f t="shared" si="6"/>
        <v>0</v>
      </c>
      <c r="O88" s="24">
        <f t="shared" si="7"/>
        <v>0.5</v>
      </c>
      <c r="P88" s="24">
        <f t="shared" si="8"/>
        <v>-0.5</v>
      </c>
    </row>
    <row r="89" spans="1:16" s="23" customFormat="1" ht="20.100000000000001" customHeight="1">
      <c r="A89" s="22">
        <f t="shared" si="9"/>
        <v>84</v>
      </c>
      <c r="B89" s="28">
        <v>1821614025</v>
      </c>
      <c r="C89" s="29" t="s">
        <v>157</v>
      </c>
      <c r="D89" s="30" t="s">
        <v>158</v>
      </c>
      <c r="E89" s="25" t="s">
        <v>159</v>
      </c>
      <c r="F89" s="35">
        <v>7</v>
      </c>
      <c r="G89" s="35">
        <v>7</v>
      </c>
      <c r="H89" s="35">
        <v>6</v>
      </c>
      <c r="I89" s="35">
        <v>7</v>
      </c>
      <c r="J89" s="36">
        <f t="shared" si="11"/>
        <v>6.666666666666667</v>
      </c>
      <c r="K89" s="36">
        <f t="shared" si="10"/>
        <v>6.8</v>
      </c>
      <c r="L89" s="37" t="str">
        <f>[1]!docle(K89)</f>
        <v>Saïu pháøy Taïm</v>
      </c>
      <c r="M89" s="23">
        <v>3</v>
      </c>
      <c r="N89" s="24">
        <f t="shared" si="6"/>
        <v>-0.33333333333333304</v>
      </c>
      <c r="O89" s="24">
        <f t="shared" si="7"/>
        <v>0.66666666666666696</v>
      </c>
      <c r="P89" s="24">
        <f t="shared" si="8"/>
        <v>-0.33333333333333304</v>
      </c>
    </row>
    <row r="90" spans="1:16" s="23" customFormat="1" ht="20.100000000000001" customHeight="1">
      <c r="A90" s="22">
        <f t="shared" si="9"/>
        <v>85</v>
      </c>
      <c r="B90" s="28">
        <v>171216282</v>
      </c>
      <c r="C90" s="29" t="s">
        <v>166</v>
      </c>
      <c r="D90" s="30" t="s">
        <v>167</v>
      </c>
      <c r="E90" s="25" t="s">
        <v>168</v>
      </c>
      <c r="F90" s="35">
        <v>7.5</v>
      </c>
      <c r="G90" s="35">
        <v>6</v>
      </c>
      <c r="H90" s="35">
        <v>6</v>
      </c>
      <c r="I90" s="35">
        <v>6</v>
      </c>
      <c r="J90" s="36">
        <f t="shared" ref="J90:J105" si="12">AVERAGE(G90:I90)</f>
        <v>6</v>
      </c>
      <c r="K90" s="36">
        <f t="shared" ref="K90:K105" si="13">IF(J90&lt;5.5,0,ROUND(SUMPRODUCT(F90:J90,$F$5:$J$5)/$K$3,1))</f>
        <v>6.5</v>
      </c>
      <c r="L90" s="37" t="str">
        <f>[1]!docle(K90)</f>
        <v>Saïu pháøy Nàm</v>
      </c>
      <c r="M90" s="23">
        <v>3</v>
      </c>
      <c r="N90" s="24">
        <f t="shared" si="6"/>
        <v>0</v>
      </c>
      <c r="O90" s="24">
        <f t="shared" si="7"/>
        <v>0</v>
      </c>
      <c r="P90" s="24">
        <f t="shared" si="8"/>
        <v>0</v>
      </c>
    </row>
    <row r="91" spans="1:16" s="23" customFormat="1" ht="20.100000000000001" customHeight="1">
      <c r="A91" s="22">
        <f t="shared" si="9"/>
        <v>86</v>
      </c>
      <c r="B91" s="28">
        <v>171216367</v>
      </c>
      <c r="C91" s="29" t="s">
        <v>169</v>
      </c>
      <c r="D91" s="30" t="s">
        <v>170</v>
      </c>
      <c r="E91" s="25" t="s">
        <v>168</v>
      </c>
      <c r="F91" s="35">
        <v>7</v>
      </c>
      <c r="G91" s="35">
        <v>7.5</v>
      </c>
      <c r="H91" s="35">
        <v>7</v>
      </c>
      <c r="I91" s="35">
        <v>6.5</v>
      </c>
      <c r="J91" s="36">
        <f t="shared" si="12"/>
        <v>7</v>
      </c>
      <c r="K91" s="36">
        <f t="shared" si="13"/>
        <v>7</v>
      </c>
      <c r="L91" s="37" t="str">
        <f>[1]!docle(K91)</f>
        <v>Baíy</v>
      </c>
      <c r="M91" s="23">
        <v>3</v>
      </c>
      <c r="N91" s="24">
        <f t="shared" si="6"/>
        <v>-0.5</v>
      </c>
      <c r="O91" s="24">
        <f t="shared" si="7"/>
        <v>0</v>
      </c>
      <c r="P91" s="24">
        <f t="shared" si="8"/>
        <v>0.5</v>
      </c>
    </row>
    <row r="92" spans="1:16" s="23" customFormat="1" ht="20.100000000000001" customHeight="1">
      <c r="A92" s="22">
        <f t="shared" si="9"/>
        <v>87</v>
      </c>
      <c r="B92" s="28">
        <v>171216250</v>
      </c>
      <c r="C92" s="29" t="s">
        <v>171</v>
      </c>
      <c r="D92" s="30" t="s">
        <v>172</v>
      </c>
      <c r="E92" s="25" t="s">
        <v>168</v>
      </c>
      <c r="F92" s="35">
        <v>5.5</v>
      </c>
      <c r="G92" s="35">
        <v>6</v>
      </c>
      <c r="H92" s="35">
        <v>6</v>
      </c>
      <c r="I92" s="35">
        <v>5.5</v>
      </c>
      <c r="J92" s="36">
        <f t="shared" si="12"/>
        <v>5.833333333333333</v>
      </c>
      <c r="K92" s="36">
        <f t="shared" si="13"/>
        <v>5.7</v>
      </c>
      <c r="L92" s="37" t="str">
        <f>[1]!docle(K92)</f>
        <v>Nàm pháøy Baíy</v>
      </c>
      <c r="M92" s="23">
        <v>3</v>
      </c>
      <c r="N92" s="24">
        <f t="shared" si="6"/>
        <v>-0.16666666666666696</v>
      </c>
      <c r="O92" s="24">
        <f t="shared" si="7"/>
        <v>-0.16666666666666696</v>
      </c>
      <c r="P92" s="24">
        <f t="shared" si="8"/>
        <v>0.33333333333333304</v>
      </c>
    </row>
    <row r="93" spans="1:16" s="23" customFormat="1" ht="20.100000000000001" customHeight="1">
      <c r="A93" s="22">
        <f t="shared" si="9"/>
        <v>88</v>
      </c>
      <c r="B93" s="28">
        <v>142224835</v>
      </c>
      <c r="C93" s="29" t="s">
        <v>173</v>
      </c>
      <c r="D93" s="30" t="s">
        <v>174</v>
      </c>
      <c r="E93" s="25" t="s">
        <v>175</v>
      </c>
      <c r="F93" s="35">
        <v>6.5</v>
      </c>
      <c r="G93" s="35">
        <v>6</v>
      </c>
      <c r="H93" s="35">
        <v>6.5</v>
      </c>
      <c r="I93" s="35">
        <v>6</v>
      </c>
      <c r="J93" s="36">
        <f t="shared" si="12"/>
        <v>6.166666666666667</v>
      </c>
      <c r="K93" s="36">
        <f t="shared" si="13"/>
        <v>6.3</v>
      </c>
      <c r="L93" s="37" t="str">
        <f>[1]!docle(K93)</f>
        <v>Saïu pháøy Ba</v>
      </c>
      <c r="M93" s="23">
        <v>3</v>
      </c>
      <c r="N93" s="24">
        <f t="shared" si="6"/>
        <v>0.16666666666666696</v>
      </c>
      <c r="O93" s="24">
        <f t="shared" si="7"/>
        <v>-0.33333333333333304</v>
      </c>
      <c r="P93" s="24">
        <f t="shared" si="8"/>
        <v>0.16666666666666696</v>
      </c>
    </row>
    <row r="94" spans="1:16" s="23" customFormat="1" ht="20.100000000000001" customHeight="1">
      <c r="A94" s="22">
        <f t="shared" si="9"/>
        <v>89</v>
      </c>
      <c r="B94" s="28">
        <v>1821623529</v>
      </c>
      <c r="C94" s="29" t="s">
        <v>176</v>
      </c>
      <c r="D94" s="30" t="s">
        <v>139</v>
      </c>
      <c r="E94" s="25" t="s">
        <v>177</v>
      </c>
      <c r="F94" s="35">
        <v>8.6999999999999993</v>
      </c>
      <c r="G94" s="35">
        <v>6</v>
      </c>
      <c r="H94" s="35">
        <v>6.5</v>
      </c>
      <c r="I94" s="35">
        <v>5.5</v>
      </c>
      <c r="J94" s="36">
        <f t="shared" si="12"/>
        <v>6</v>
      </c>
      <c r="K94" s="36">
        <f t="shared" si="13"/>
        <v>6.8</v>
      </c>
      <c r="L94" s="37" t="str">
        <f>[1]!docle(K94)</f>
        <v>Saïu pháøy Taïm</v>
      </c>
      <c r="M94" s="23">
        <v>3</v>
      </c>
      <c r="N94" s="24">
        <f t="shared" ref="N94:N105" si="14">$J94-G94</f>
        <v>0</v>
      </c>
      <c r="O94" s="24">
        <f t="shared" ref="O94:O105" si="15">$J94-H94</f>
        <v>-0.5</v>
      </c>
      <c r="P94" s="24">
        <f t="shared" ref="P94:P105" si="16">$J94-I94</f>
        <v>0.5</v>
      </c>
    </row>
    <row r="95" spans="1:16" s="23" customFormat="1" ht="20.100000000000001" customHeight="1">
      <c r="A95" s="22">
        <f t="shared" si="9"/>
        <v>90</v>
      </c>
      <c r="B95" s="28">
        <v>1821624063</v>
      </c>
      <c r="C95" s="29" t="s">
        <v>178</v>
      </c>
      <c r="D95" s="30" t="s">
        <v>179</v>
      </c>
      <c r="E95" s="25" t="s">
        <v>177</v>
      </c>
      <c r="F95" s="35">
        <v>8.4</v>
      </c>
      <c r="G95" s="35">
        <v>6</v>
      </c>
      <c r="H95" s="35">
        <v>7</v>
      </c>
      <c r="I95" s="35">
        <v>6.5</v>
      </c>
      <c r="J95" s="36">
        <f t="shared" si="12"/>
        <v>6.5</v>
      </c>
      <c r="K95" s="36">
        <f t="shared" si="13"/>
        <v>7.1</v>
      </c>
      <c r="L95" s="37" t="str">
        <f>[1]!docle(K95)</f>
        <v>Baíy pháøy Mäüt</v>
      </c>
      <c r="M95" s="23">
        <v>3</v>
      </c>
      <c r="N95" s="24">
        <f t="shared" si="14"/>
        <v>0.5</v>
      </c>
      <c r="O95" s="24">
        <f t="shared" si="15"/>
        <v>-0.5</v>
      </c>
      <c r="P95" s="24">
        <f t="shared" si="16"/>
        <v>0</v>
      </c>
    </row>
    <row r="96" spans="1:16" s="23" customFormat="1" ht="20.100000000000001" customHeight="1">
      <c r="A96" s="22">
        <f t="shared" si="9"/>
        <v>91</v>
      </c>
      <c r="B96" s="28">
        <v>172227090</v>
      </c>
      <c r="C96" s="29" t="s">
        <v>180</v>
      </c>
      <c r="D96" s="30" t="s">
        <v>181</v>
      </c>
      <c r="E96" s="25" t="s">
        <v>177</v>
      </c>
      <c r="F96" s="35">
        <v>7.5</v>
      </c>
      <c r="G96" s="35">
        <v>6</v>
      </c>
      <c r="H96" s="35">
        <v>6.5</v>
      </c>
      <c r="I96" s="35">
        <v>6</v>
      </c>
      <c r="J96" s="36">
        <f t="shared" si="12"/>
        <v>6.166666666666667</v>
      </c>
      <c r="K96" s="36">
        <f t="shared" si="13"/>
        <v>6.6</v>
      </c>
      <c r="L96" s="37" t="str">
        <f>[1]!docle(K96)</f>
        <v>Saïu pháøy Saïu</v>
      </c>
      <c r="M96" s="23">
        <v>3</v>
      </c>
      <c r="N96" s="24">
        <f t="shared" si="14"/>
        <v>0.16666666666666696</v>
      </c>
      <c r="O96" s="24">
        <f t="shared" si="15"/>
        <v>-0.33333333333333304</v>
      </c>
      <c r="P96" s="24">
        <f t="shared" si="16"/>
        <v>0.16666666666666696</v>
      </c>
    </row>
    <row r="97" spans="1:16" s="23" customFormat="1" ht="20.100000000000001" customHeight="1">
      <c r="A97" s="22">
        <f t="shared" si="9"/>
        <v>92</v>
      </c>
      <c r="B97" s="28">
        <v>1821624067</v>
      </c>
      <c r="C97" s="29" t="s">
        <v>182</v>
      </c>
      <c r="D97" s="30" t="s">
        <v>156</v>
      </c>
      <c r="E97" s="25" t="s">
        <v>177</v>
      </c>
      <c r="F97" s="35">
        <v>7.4</v>
      </c>
      <c r="G97" s="35">
        <v>6</v>
      </c>
      <c r="H97" s="35">
        <v>6</v>
      </c>
      <c r="I97" s="35">
        <v>6</v>
      </c>
      <c r="J97" s="36">
        <f t="shared" si="12"/>
        <v>6</v>
      </c>
      <c r="K97" s="36">
        <f t="shared" si="13"/>
        <v>6.4</v>
      </c>
      <c r="L97" s="37" t="str">
        <f>[1]!docle(K97)</f>
        <v>Saïu pháøy Bäún</v>
      </c>
      <c r="M97" s="23">
        <v>3</v>
      </c>
      <c r="N97" s="24">
        <f t="shared" si="14"/>
        <v>0</v>
      </c>
      <c r="O97" s="24">
        <f t="shared" si="15"/>
        <v>0</v>
      </c>
      <c r="P97" s="24">
        <f t="shared" si="16"/>
        <v>0</v>
      </c>
    </row>
    <row r="98" spans="1:16" s="23" customFormat="1" ht="20.100000000000001" customHeight="1">
      <c r="A98" s="22">
        <f t="shared" si="9"/>
        <v>93</v>
      </c>
      <c r="B98" s="28">
        <v>1821624058</v>
      </c>
      <c r="C98" s="29" t="s">
        <v>176</v>
      </c>
      <c r="D98" s="30" t="s">
        <v>183</v>
      </c>
      <c r="E98" s="25" t="s">
        <v>177</v>
      </c>
      <c r="F98" s="35">
        <v>8.8000000000000007</v>
      </c>
      <c r="G98" s="35">
        <v>7.6</v>
      </c>
      <c r="H98" s="35">
        <v>7.5</v>
      </c>
      <c r="I98" s="35">
        <v>7.8</v>
      </c>
      <c r="J98" s="36">
        <f t="shared" si="12"/>
        <v>7.6333333333333329</v>
      </c>
      <c r="K98" s="36">
        <f t="shared" si="13"/>
        <v>8</v>
      </c>
      <c r="L98" s="37" t="str">
        <f>[1]!docle(K98)</f>
        <v>Taïm</v>
      </c>
      <c r="M98" s="23">
        <v>3</v>
      </c>
      <c r="N98" s="24">
        <f t="shared" si="14"/>
        <v>3.3333333333333215E-2</v>
      </c>
      <c r="O98" s="24">
        <f t="shared" si="15"/>
        <v>0.13333333333333286</v>
      </c>
      <c r="P98" s="24">
        <f t="shared" si="16"/>
        <v>-0.16666666666666696</v>
      </c>
    </row>
    <row r="99" spans="1:16" s="23" customFormat="1" ht="20.100000000000001" customHeight="1">
      <c r="A99" s="22">
        <f t="shared" si="9"/>
        <v>94</v>
      </c>
      <c r="B99" s="28">
        <v>1821626008</v>
      </c>
      <c r="C99" s="29" t="s">
        <v>184</v>
      </c>
      <c r="D99" s="30" t="s">
        <v>69</v>
      </c>
      <c r="E99" s="25" t="s">
        <v>177</v>
      </c>
      <c r="F99" s="35">
        <v>8.6</v>
      </c>
      <c r="G99" s="35">
        <v>7.8</v>
      </c>
      <c r="H99" s="35">
        <v>8</v>
      </c>
      <c r="I99" s="35">
        <v>7.8</v>
      </c>
      <c r="J99" s="36">
        <f t="shared" si="12"/>
        <v>7.8666666666666671</v>
      </c>
      <c r="K99" s="36">
        <f t="shared" si="13"/>
        <v>8.1</v>
      </c>
      <c r="L99" s="37" t="str">
        <f>[1]!docle(K99)</f>
        <v>Taïm pháøy Mäüt</v>
      </c>
      <c r="M99" s="23">
        <v>3</v>
      </c>
      <c r="N99" s="24">
        <f t="shared" si="14"/>
        <v>6.6666666666667318E-2</v>
      </c>
      <c r="O99" s="24">
        <f t="shared" si="15"/>
        <v>-0.13333333333333286</v>
      </c>
      <c r="P99" s="24">
        <f t="shared" si="16"/>
        <v>6.6666666666667318E-2</v>
      </c>
    </row>
    <row r="100" spans="1:16" s="23" customFormat="1" ht="20.100000000000001" customHeight="1">
      <c r="A100" s="22">
        <f t="shared" si="9"/>
        <v>95</v>
      </c>
      <c r="B100" s="28">
        <v>1821616418</v>
      </c>
      <c r="C100" s="29" t="s">
        <v>185</v>
      </c>
      <c r="D100" s="30" t="s">
        <v>93</v>
      </c>
      <c r="E100" s="25" t="s">
        <v>177</v>
      </c>
      <c r="F100" s="35">
        <v>8.6</v>
      </c>
      <c r="G100" s="35">
        <v>8.1999999999999993</v>
      </c>
      <c r="H100" s="35">
        <v>7</v>
      </c>
      <c r="I100" s="35">
        <v>6.5</v>
      </c>
      <c r="J100" s="36">
        <f t="shared" si="12"/>
        <v>7.2333333333333334</v>
      </c>
      <c r="K100" s="36">
        <f t="shared" si="13"/>
        <v>7.6</v>
      </c>
      <c r="L100" s="37" t="str">
        <f>[1]!docle(K100)</f>
        <v>Baíy pháøy Saïu</v>
      </c>
      <c r="M100" s="23">
        <v>3</v>
      </c>
      <c r="N100" s="24">
        <f t="shared" si="14"/>
        <v>-0.9666666666666659</v>
      </c>
      <c r="O100" s="24">
        <f t="shared" si="15"/>
        <v>0.23333333333333339</v>
      </c>
      <c r="P100" s="24">
        <f t="shared" si="16"/>
        <v>0.73333333333333339</v>
      </c>
    </row>
    <row r="101" spans="1:16" s="23" customFormat="1" ht="20.100000000000001" customHeight="1">
      <c r="A101" s="22">
        <f t="shared" si="9"/>
        <v>96</v>
      </c>
      <c r="B101" s="28">
        <v>1821625645</v>
      </c>
      <c r="C101" s="29" t="s">
        <v>186</v>
      </c>
      <c r="D101" s="30" t="s">
        <v>187</v>
      </c>
      <c r="E101" s="25" t="s">
        <v>177</v>
      </c>
      <c r="F101" s="35">
        <v>8.6</v>
      </c>
      <c r="G101" s="35">
        <v>7.6</v>
      </c>
      <c r="H101" s="35">
        <v>7.5</v>
      </c>
      <c r="I101" s="35">
        <v>6</v>
      </c>
      <c r="J101" s="36">
        <f t="shared" si="12"/>
        <v>7.0333333333333341</v>
      </c>
      <c r="K101" s="36">
        <f t="shared" si="13"/>
        <v>7.5</v>
      </c>
      <c r="L101" s="37" t="str">
        <f>[1]!docle(K101)</f>
        <v>Baíy pháøy Nàm</v>
      </c>
      <c r="M101" s="23">
        <v>3</v>
      </c>
      <c r="N101" s="24">
        <f t="shared" si="14"/>
        <v>-0.56666666666666554</v>
      </c>
      <c r="O101" s="24">
        <f t="shared" si="15"/>
        <v>-0.4666666666666659</v>
      </c>
      <c r="P101" s="24">
        <f t="shared" si="16"/>
        <v>1.0333333333333341</v>
      </c>
    </row>
    <row r="102" spans="1:16" s="23" customFormat="1" ht="20.100000000000001" customHeight="1">
      <c r="A102" s="22">
        <f t="shared" si="9"/>
        <v>97</v>
      </c>
      <c r="B102" s="28">
        <v>1821625194</v>
      </c>
      <c r="C102" s="29" t="s">
        <v>188</v>
      </c>
      <c r="D102" s="30" t="s">
        <v>87</v>
      </c>
      <c r="E102" s="25" t="s">
        <v>177</v>
      </c>
      <c r="F102" s="35">
        <v>7.9</v>
      </c>
      <c r="G102" s="35">
        <v>7.5</v>
      </c>
      <c r="H102" s="35">
        <v>6</v>
      </c>
      <c r="I102" s="35">
        <v>6.5</v>
      </c>
      <c r="J102" s="36">
        <f t="shared" si="12"/>
        <v>6.666666666666667</v>
      </c>
      <c r="K102" s="36">
        <f t="shared" si="13"/>
        <v>7</v>
      </c>
      <c r="L102" s="37" t="str">
        <f>[1]!docle(K102)</f>
        <v>Baíy</v>
      </c>
      <c r="M102" s="23">
        <v>3</v>
      </c>
      <c r="N102" s="24">
        <f t="shared" si="14"/>
        <v>-0.83333333333333304</v>
      </c>
      <c r="O102" s="24">
        <f t="shared" si="15"/>
        <v>0.66666666666666696</v>
      </c>
      <c r="P102" s="24">
        <f t="shared" si="16"/>
        <v>0.16666666666666696</v>
      </c>
    </row>
    <row r="103" spans="1:16" s="23" customFormat="1" ht="20.100000000000001" customHeight="1">
      <c r="A103" s="22">
        <f t="shared" si="9"/>
        <v>98</v>
      </c>
      <c r="B103" s="28">
        <v>1821624064</v>
      </c>
      <c r="C103" s="29" t="s">
        <v>176</v>
      </c>
      <c r="D103" s="30" t="s">
        <v>135</v>
      </c>
      <c r="E103" s="25" t="s">
        <v>177</v>
      </c>
      <c r="F103" s="35">
        <v>7.9</v>
      </c>
      <c r="G103" s="35">
        <v>8</v>
      </c>
      <c r="H103" s="35">
        <v>6.5</v>
      </c>
      <c r="I103" s="35">
        <v>7</v>
      </c>
      <c r="J103" s="36">
        <f t="shared" si="12"/>
        <v>7.166666666666667</v>
      </c>
      <c r="K103" s="36">
        <f t="shared" si="13"/>
        <v>7.4</v>
      </c>
      <c r="L103" s="37" t="str">
        <f>[1]!docle(K103)</f>
        <v>Baíy pháøy Bäún</v>
      </c>
      <c r="M103" s="23">
        <v>3</v>
      </c>
      <c r="N103" s="24">
        <f t="shared" si="14"/>
        <v>-0.83333333333333304</v>
      </c>
      <c r="O103" s="24">
        <f t="shared" si="15"/>
        <v>0.66666666666666696</v>
      </c>
      <c r="P103" s="24">
        <f t="shared" si="16"/>
        <v>0.16666666666666696</v>
      </c>
    </row>
    <row r="104" spans="1:16" s="23" customFormat="1" ht="20.100000000000001" customHeight="1">
      <c r="A104" s="22">
        <f t="shared" si="9"/>
        <v>99</v>
      </c>
      <c r="B104" s="28">
        <v>1821624060</v>
      </c>
      <c r="C104" s="29" t="s">
        <v>189</v>
      </c>
      <c r="D104" s="30" t="s">
        <v>103</v>
      </c>
      <c r="E104" s="25" t="s">
        <v>177</v>
      </c>
      <c r="F104" s="35">
        <v>8.5</v>
      </c>
      <c r="G104" s="35">
        <v>8</v>
      </c>
      <c r="H104" s="35">
        <v>7.5</v>
      </c>
      <c r="I104" s="35">
        <v>7</v>
      </c>
      <c r="J104" s="36">
        <f t="shared" si="12"/>
        <v>7.5</v>
      </c>
      <c r="K104" s="36">
        <f t="shared" si="13"/>
        <v>7.8</v>
      </c>
      <c r="L104" s="37" t="str">
        <f>[1]!docle(K104)</f>
        <v>Baíy pháøy Taïm</v>
      </c>
      <c r="M104" s="23">
        <v>3</v>
      </c>
      <c r="N104" s="24">
        <f t="shared" si="14"/>
        <v>-0.5</v>
      </c>
      <c r="O104" s="24">
        <f t="shared" si="15"/>
        <v>0</v>
      </c>
      <c r="P104" s="24">
        <f t="shared" si="16"/>
        <v>0.5</v>
      </c>
    </row>
    <row r="105" spans="1:16" s="23" customFormat="1" ht="20.100000000000001" customHeight="1">
      <c r="A105" s="38">
        <f t="shared" si="9"/>
        <v>100</v>
      </c>
      <c r="B105" s="34">
        <v>1821624070</v>
      </c>
      <c r="C105" s="32" t="s">
        <v>190</v>
      </c>
      <c r="D105" s="33" t="s">
        <v>121</v>
      </c>
      <c r="E105" s="39" t="s">
        <v>177</v>
      </c>
      <c r="F105" s="40">
        <v>7.5</v>
      </c>
      <c r="G105" s="40">
        <v>7.7</v>
      </c>
      <c r="H105" s="40">
        <v>7.5</v>
      </c>
      <c r="I105" s="40">
        <v>6</v>
      </c>
      <c r="J105" s="41">
        <f t="shared" si="12"/>
        <v>7.0666666666666664</v>
      </c>
      <c r="K105" s="41">
        <f t="shared" si="13"/>
        <v>7.2</v>
      </c>
      <c r="L105" s="42" t="str">
        <f>[1]!docle(K105)</f>
        <v>Baíy pháøy Hai</v>
      </c>
      <c r="M105" s="23">
        <v>3</v>
      </c>
      <c r="N105" s="24">
        <f t="shared" si="14"/>
        <v>-0.63333333333333375</v>
      </c>
      <c r="O105" s="24">
        <f t="shared" si="15"/>
        <v>-0.43333333333333357</v>
      </c>
      <c r="P105" s="24">
        <f t="shared" si="16"/>
        <v>1.0666666666666664</v>
      </c>
    </row>
    <row r="107" spans="1:16" ht="15.75">
      <c r="A107" s="10"/>
      <c r="B107" s="10"/>
      <c r="C107" s="11"/>
      <c r="D107" s="12"/>
      <c r="E107" s="12"/>
      <c r="F107" s="13"/>
      <c r="G107" s="13"/>
      <c r="H107" s="10"/>
      <c r="I107" s="55" t="str">
        <f ca="1">"Đà Nẵng, ngày"&amp;" "&amp; DAY(NOW())&amp;" tháng "&amp;MONTH(NOW())&amp;" năm "&amp;YEAR(NOW())</f>
        <v>Đà Nẵng, ngày 25 tháng 5 năm 2017</v>
      </c>
      <c r="J107" s="55"/>
      <c r="K107" s="55"/>
      <c r="L107" s="55"/>
      <c r="M107" s="31"/>
      <c r="N107" s="31"/>
      <c r="O107" s="31"/>
    </row>
    <row r="108" spans="1:16">
      <c r="A108" s="14" t="s">
        <v>12</v>
      </c>
      <c r="B108" s="45"/>
      <c r="C108" s="57" t="s">
        <v>13</v>
      </c>
      <c r="D108" s="57"/>
      <c r="E108" s="44"/>
      <c r="F108" s="45" t="s">
        <v>14</v>
      </c>
      <c r="G108" s="1"/>
      <c r="H108" s="45"/>
      <c r="I108" s="54" t="s">
        <v>16</v>
      </c>
      <c r="J108" s="54"/>
      <c r="K108" s="54"/>
      <c r="L108" s="54"/>
      <c r="M108" s="46"/>
      <c r="N108" s="46"/>
      <c r="O108" s="46"/>
    </row>
    <row r="109" spans="1:16" ht="15" customHeight="1">
      <c r="A109" s="15"/>
      <c r="B109" s="16"/>
      <c r="C109" s="58" t="s">
        <v>15</v>
      </c>
      <c r="D109" s="58"/>
      <c r="E109" s="43"/>
      <c r="F109" s="17" t="s">
        <v>15</v>
      </c>
      <c r="G109" s="1"/>
      <c r="H109" s="16"/>
      <c r="I109" s="56" t="s">
        <v>15</v>
      </c>
      <c r="J109" s="56"/>
      <c r="K109" s="56"/>
      <c r="L109" s="56"/>
      <c r="M109" s="16"/>
      <c r="O109" s="16"/>
    </row>
    <row r="110" spans="1:16">
      <c r="A110" s="15"/>
      <c r="B110" s="16"/>
      <c r="C110" s="18"/>
      <c r="D110" s="16"/>
      <c r="E110" s="16"/>
      <c r="G110" s="16"/>
      <c r="H110" s="16"/>
      <c r="I110" s="16"/>
      <c r="J110" s="5"/>
      <c r="K110" s="16"/>
      <c r="M110" s="16"/>
      <c r="O110" s="16"/>
    </row>
    <row r="111" spans="1:16">
      <c r="A111" s="15"/>
      <c r="B111" s="16"/>
      <c r="C111" s="18"/>
      <c r="D111" s="16"/>
      <c r="E111" s="16"/>
      <c r="G111" s="16"/>
      <c r="H111" s="16"/>
      <c r="I111" s="16"/>
      <c r="J111" s="5"/>
      <c r="K111" s="16"/>
      <c r="M111" s="16"/>
      <c r="O111" s="16"/>
    </row>
    <row r="112" spans="1:16">
      <c r="A112" s="15"/>
      <c r="B112" s="16"/>
      <c r="C112" s="18"/>
      <c r="D112" s="16"/>
      <c r="E112" s="16"/>
      <c r="G112" s="16"/>
      <c r="H112" s="16"/>
      <c r="I112" s="16"/>
      <c r="J112" s="5"/>
      <c r="K112" s="16"/>
      <c r="M112" s="16"/>
      <c r="O112" s="16"/>
    </row>
    <row r="113" spans="1:15">
      <c r="A113" s="15"/>
      <c r="B113" s="16"/>
      <c r="C113" s="18"/>
      <c r="D113" s="16"/>
      <c r="E113" s="16"/>
      <c r="G113" s="16"/>
      <c r="H113" s="16"/>
      <c r="I113" s="16"/>
      <c r="J113" s="5"/>
      <c r="K113" s="16"/>
      <c r="M113" s="16"/>
      <c r="O113" s="16"/>
    </row>
    <row r="114" spans="1:15" ht="15" customHeight="1">
      <c r="A114" s="27" t="s">
        <v>21</v>
      </c>
      <c r="B114" s="45"/>
      <c r="C114" s="57" t="s">
        <v>20</v>
      </c>
      <c r="D114" s="57"/>
      <c r="E114" s="44"/>
      <c r="G114" s="45"/>
      <c r="H114" s="45"/>
      <c r="I114" s="54" t="s">
        <v>22</v>
      </c>
      <c r="J114" s="54"/>
      <c r="K114" s="54"/>
      <c r="L114" s="54"/>
      <c r="M114" s="45"/>
      <c r="O114" s="45"/>
    </row>
  </sheetData>
  <mergeCells count="18">
    <mergeCell ref="A1:C1"/>
    <mergeCell ref="D1:L1"/>
    <mergeCell ref="A2:C2"/>
    <mergeCell ref="D2:L2"/>
    <mergeCell ref="A4:A5"/>
    <mergeCell ref="B4:B5"/>
    <mergeCell ref="C4:C5"/>
    <mergeCell ref="D4:D5"/>
    <mergeCell ref="E4:E5"/>
    <mergeCell ref="G4:J4"/>
    <mergeCell ref="K4:L4"/>
    <mergeCell ref="I114:L114"/>
    <mergeCell ref="I107:L107"/>
    <mergeCell ref="I108:L108"/>
    <mergeCell ref="I109:L109"/>
    <mergeCell ref="C114:D114"/>
    <mergeCell ref="C108:D108"/>
    <mergeCell ref="C109:D109"/>
  </mergeCells>
  <conditionalFormatting sqref="M1:M5 M106 M115:M1048576">
    <cfRule type="colorScale" priority="22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J6:L85">
    <cfRule type="cellIs" dxfId="4" priority="8" operator="lessThan">
      <formula>5.5</formula>
    </cfRule>
  </conditionalFormatting>
  <conditionalFormatting sqref="N6:P85">
    <cfRule type="cellIs" dxfId="3" priority="7" operator="greaterThan">
      <formula>1</formula>
    </cfRule>
  </conditionalFormatting>
  <conditionalFormatting sqref="M6:M85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6:L105">
    <cfRule type="cellIs" dxfId="2" priority="2" operator="lessThan">
      <formula>5.5</formula>
    </cfRule>
  </conditionalFormatting>
  <conditionalFormatting sqref="N86:P105">
    <cfRule type="cellIs" dxfId="1" priority="1" operator="greaterThan">
      <formula>1</formula>
    </cfRule>
  </conditionalFormatting>
  <conditionalFormatting sqref="M86:M105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" right="0.15748031496062992" top="0.23622047244094491" bottom="0.19685039370078741" header="0.15748031496062992" footer="0.15748031496062992"/>
  <pageSetup paperSize="9" scale="99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K18XDD,XDC</vt:lpstr>
      <vt:lpstr>'K18XDD,XDC'!Print_Titles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nhatphong</dc:creator>
  <cp:lastModifiedBy>Admin</cp:lastModifiedBy>
  <cp:lastPrinted>2017-05-25T06:34:38Z</cp:lastPrinted>
  <dcterms:created xsi:type="dcterms:W3CDTF">2010-01-09T16:37:27Z</dcterms:created>
  <dcterms:modified xsi:type="dcterms:W3CDTF">2017-05-25T06:34:57Z</dcterms:modified>
</cp:coreProperties>
</file>